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15360" windowHeight="9030" activeTab="4"/>
  </bookViews>
  <sheets>
    <sheet name="Instructions page 1" sheetId="1" r:id="rId1"/>
    <sheet name="Instructions page 2" sheetId="2" r:id="rId2"/>
    <sheet name="SUMMARY" sheetId="3" r:id="rId3"/>
    <sheet name="SALARY" sheetId="4" r:id="rId4"/>
    <sheet name="ADDITIONAL PERSONNEL" sheetId="5" r:id="rId5"/>
    <sheet name="Sheet1" sheetId="6" r:id="rId6"/>
  </sheets>
  <definedNames>
    <definedName name="\P" localSheetId="2">'SUMMARY'!#REF!</definedName>
    <definedName name="\P">#REF!</definedName>
    <definedName name="\S">'SUMMARY'!#REF!</definedName>
    <definedName name="ACTNO">#REF!</definedName>
    <definedName name="AWARDNO">#REF!</definedName>
    <definedName name="EXPLANATIONS">#REF!</definedName>
    <definedName name="FORM437">#REF!</definedName>
    <definedName name="FUNDNO">#REF!</definedName>
    <definedName name="_xlnm.Print_Area" localSheetId="4">'ADDITIONAL PERSONNEL'!$A$1:$K$45</definedName>
    <definedName name="_xlnm.Print_Area" localSheetId="0">'Instructions page 1'!$A$2:$J$56</definedName>
    <definedName name="_xlnm.Print_Area" localSheetId="1">'Instructions page 2'!$A$2:$L$54</definedName>
    <definedName name="_xlnm.Print_Area" localSheetId="2">'SUMMARY'!$A$1:$H$85</definedName>
    <definedName name="PROGNO">#REF!</definedName>
    <definedName name="PROJECT">#REF!</definedName>
    <definedName name="REQAMT">#REF!</definedName>
    <definedName name="TOTALAWARD">#REF!</definedName>
  </definedNames>
  <calcPr fullCalcOnLoad="1"/>
</workbook>
</file>

<file path=xl/sharedStrings.xml><?xml version="1.0" encoding="utf-8"?>
<sst xmlns="http://schemas.openxmlformats.org/spreadsheetml/2006/main" count="279" uniqueCount="201">
  <si>
    <t>SUMMARY OF RECEIPTS</t>
  </si>
  <si>
    <t>SOURCE OF</t>
  </si>
  <si>
    <t>ACTUAL</t>
  </si>
  <si>
    <t>RECEIPTS</t>
  </si>
  <si>
    <t>LINE ITEMS MAY</t>
  </si>
  <si>
    <t>TOTAL PROGRAM</t>
  </si>
  <si>
    <t>TOTAL</t>
  </si>
  <si>
    <t xml:space="preserve"> </t>
  </si>
  <si>
    <t>FINAL APPROVED</t>
  </si>
  <si>
    <t>VARIANCE</t>
  </si>
  <si>
    <t>EXPENDITURES</t>
  </si>
  <si>
    <t>FUNDS</t>
  </si>
  <si>
    <t>NOT  BE CHANGED</t>
  </si>
  <si>
    <t>TOTAL RECEIPTS</t>
  </si>
  <si>
    <t>Section II</t>
  </si>
  <si>
    <t>Section III</t>
  </si>
  <si>
    <t>Section IV</t>
  </si>
  <si>
    <t>Section I</t>
  </si>
  <si>
    <t>To print:  click File, Print  then Entire Workbook.</t>
  </si>
  <si>
    <t>Financial Department use only.</t>
  </si>
  <si>
    <t>TOTAL  COSTS</t>
  </si>
  <si>
    <t>INTEREST</t>
  </si>
  <si>
    <t>General</t>
  </si>
  <si>
    <t>Line Items</t>
  </si>
  <si>
    <t>Tolerances</t>
  </si>
  <si>
    <t>Equipment</t>
  </si>
  <si>
    <t>Purchase of Services</t>
  </si>
  <si>
    <t xml:space="preserve">Certain line items in the budget are considered controlled line items. That is, expenditures for these line items may not </t>
  </si>
  <si>
    <t xml:space="preserve">Greater of 3% or $2,000 </t>
  </si>
  <si>
    <t>BMHS USE ONLY</t>
  </si>
  <si>
    <t>201 E. Baltimore Street, Suite 1340</t>
  </si>
  <si>
    <t>Baltimore, Maryland 21202</t>
  </si>
  <si>
    <t>BALTIMORE MENTAL HEALTH SYSTEMS, Inc.</t>
  </si>
  <si>
    <t xml:space="preserve">ACTUAL </t>
  </si>
  <si>
    <t>QUARTER</t>
  </si>
  <si>
    <t>YTD</t>
  </si>
  <si>
    <t>UNDER (OVER)</t>
  </si>
  <si>
    <t>$</t>
  </si>
  <si>
    <t>%</t>
  </si>
  <si>
    <t xml:space="preserve">EXPENDITURES </t>
  </si>
  <si>
    <t xml:space="preserve">BUDGETED </t>
  </si>
  <si>
    <t>PRIOR</t>
  </si>
  <si>
    <t>ACTUAL RECEIPTS</t>
  </si>
  <si>
    <t>YTD PRIOR</t>
  </si>
  <si>
    <t>QUARTERLY FISCAL REPORT</t>
  </si>
  <si>
    <t>JOB TITLE OR</t>
  </si>
  <si>
    <t>NAME OF PERSON</t>
  </si>
  <si>
    <t>CLASSIFICATION</t>
  </si>
  <si>
    <t>FILLING POSITION</t>
  </si>
  <si>
    <t>WEEK</t>
  </si>
  <si>
    <t>DEGREE</t>
  </si>
  <si>
    <t>HELD</t>
  </si>
  <si>
    <t>(OVER) %</t>
  </si>
  <si>
    <t>UNDER</t>
  </si>
  <si>
    <t>EXPENSES</t>
  </si>
  <si>
    <t>(OVER) $</t>
  </si>
  <si>
    <t>SCHEDULE OF SALARY COSTS</t>
  </si>
  <si>
    <t>Fringe Benefit Costs</t>
  </si>
  <si>
    <t>Total Personnel</t>
  </si>
  <si>
    <t>AUTO-GENERATED</t>
  </si>
  <si>
    <t>To be completed by Vendor</t>
  </si>
  <si>
    <t>Auto-Generated</t>
  </si>
  <si>
    <t>BMHS Quarterly Fiscal Report.  The vendor is required to report on TOTAL PROGRAM expenditures and TOTAL PROGRAM</t>
  </si>
  <si>
    <t xml:space="preserve">income.  TOTAL PROGRAM income and expenses refer to the total amount of money used to operate the program and are NOT  </t>
  </si>
  <si>
    <t>Due Date</t>
  </si>
  <si>
    <t xml:space="preserve">The Quarterly Fiscal Report is due no later than 40 days after the end of the reporting period. If the Quarterly Fiscal Report is not </t>
  </si>
  <si>
    <t>BMHS Cost Reimbursement Vendor Agreements follow the guidelines set forth in the Maryland Department of Health and</t>
  </si>
  <si>
    <t xml:space="preserve">Mental Hygiene (DHMH) Human Services Agreement Manual.  For all DHMH-funded BMHS Agreements, BMHS monies shall </t>
  </si>
  <si>
    <t xml:space="preserve">be spent last and recovered first (DHMH Human Services Agreement Manual, Section 2060.01).  </t>
  </si>
  <si>
    <t xml:space="preserve">amount equal to the average monthly spending during the quarter, as reflected on the Quarterly Fiscal Report.  The Quarterly </t>
  </si>
  <si>
    <t>Summary Page</t>
  </si>
  <si>
    <t>Salary Page</t>
  </si>
  <si>
    <t>Salary totals should match the amounts reported on the Summary Schedule.</t>
  </si>
  <si>
    <t xml:space="preserve"> Equipment Page</t>
  </si>
  <si>
    <t xml:space="preserve"> Explanation Page</t>
  </si>
  <si>
    <t>Unbudgeted Expenditures and Over Expenditures</t>
  </si>
  <si>
    <t>DO NOT FILL IN.  This section is for BMHS use only.</t>
  </si>
  <si>
    <t xml:space="preserve">Complete columns A-G for all budgeted positions.  The remaining columns will be auto-generated.  </t>
  </si>
  <si>
    <t>ATTN:  Maya Terrell</t>
  </si>
  <si>
    <t>exceed the budget by more than a tolerance, or a specified amount.  The tolerances for the controlled line items are as follows:</t>
  </si>
  <si>
    <t>Greater of 10% or $1,000</t>
  </si>
  <si>
    <t xml:space="preserve">For the 3 months following receipt of the first 3 Quarterly Fiscal Reports, BMHS will advance to the vendor on a monthly basis an  </t>
  </si>
  <si>
    <t>Complete this page explaining all variances exceeding allowable tolerances, as listed on Instructions Page 1.</t>
  </si>
  <si>
    <t xml:space="preserve">In the appropriate columns, list the line item, percent variance from approved budget, dollar amount variance,  </t>
  </si>
  <si>
    <t xml:space="preserve"> INSTRUCTIONS for completing Quarterly Fiscal Report - Page 1</t>
  </si>
  <si>
    <t xml:space="preserve"> INSTRUCTIONS for completing Quarterly Fiscal Report - Page 2</t>
  </si>
  <si>
    <t xml:space="preserve">Services Agreements Manual, BMHS shall consider TOTAL PROGRAM RECEIPTS and TOTAL PROGRAM  </t>
  </si>
  <si>
    <t>EXPENDITURES when computing the upcoming quarterly payment amount to the vendor.</t>
  </si>
  <si>
    <t>received, payment will be suspended until the report is received. An incomplete report will be returned to the vendor.</t>
  </si>
  <si>
    <t xml:space="preserve">Fiscal Report for the 4th quarter will be used for year-end payment reconciliation.  In accordance with the DHMH Human </t>
  </si>
  <si>
    <t xml:space="preserve">                                    </t>
  </si>
  <si>
    <t>items, NO TOLERANCE IS ALLOWED and any such expenditures are subject to disallowance.</t>
  </si>
  <si>
    <t xml:space="preserve">All BMHS human services agreements are reconciled quarterly. The vendor is required to report all expenditures and income on the  </t>
  </si>
  <si>
    <t xml:space="preserve">This report will be used by BMHS to monitor vendor fiscal compliance with the approved program budget, generate monthly </t>
  </si>
  <si>
    <t xml:space="preserve">LIMITED TO BMHS FUNDING ONLY. </t>
  </si>
  <si>
    <t>payment for Cost Reimbursement Agreements, and facilitate more comprehensive vendor programmatic oversight.</t>
  </si>
  <si>
    <t xml:space="preserve">ALL BUDGET LINE ITEMS NOT LISTED ABOVE are considered uncontrolled.  No tolerances will be allowed for  </t>
  </si>
  <si>
    <t>Total Consultant Costs</t>
  </si>
  <si>
    <t>Funding Principles</t>
  </si>
  <si>
    <t>are subject to disallowance.  For all previously unbudgeted expenditures, including those in the above controlled line</t>
  </si>
  <si>
    <t xml:space="preserve">Expenditures exceeding the above tolerances in any line items, which have not been previously approved by BMHS,   </t>
  </si>
  <si>
    <t>uncontrolled line items.  All expenditures exceeding budgeted amounts are subject to disallowance.</t>
  </si>
  <si>
    <t>award identified in the contract.  The executive director or authorized designee is to sign the report</t>
  </si>
  <si>
    <t>greater than $500, list both the budgeted cost and the actual cost.  For equipment items that cost less than $500 each,</t>
  </si>
  <si>
    <t>Baltimore Mental Health Systems, Inc.</t>
  </si>
  <si>
    <t>Enter identifying information.  The POS # is listed in the contract and the award amount is the total BMHS</t>
  </si>
  <si>
    <r>
      <t xml:space="preserve">original in blue ink.  </t>
    </r>
    <r>
      <rPr>
        <b/>
        <sz val="14"/>
        <color indexed="8"/>
        <rFont val="Times New Roman"/>
        <family val="1"/>
      </rPr>
      <t>The Vendor must complete the cell "QTR #" (cell F7) with the correct quarter</t>
    </r>
    <r>
      <rPr>
        <sz val="14"/>
        <color indexed="8"/>
        <rFont val="Times New Roman"/>
        <family val="1"/>
      </rPr>
      <t xml:space="preserve"> </t>
    </r>
  </si>
  <si>
    <t xml:space="preserve">Enter amounts in the final approved TOTAL PROGRAM budget column.   Note:  these amounts must agree  </t>
  </si>
  <si>
    <t xml:space="preserve">with the approved budget or budget modification.  Enter actual expenditures for the quarter in column C and  </t>
  </si>
  <si>
    <t>year-to-date prior expenditures in column D.  The remaining columns will be auto-generated.</t>
  </si>
  <si>
    <t>Enter the actual receipts from ALL FUNDING SOURCES.  The "BMHS Only"  column is for BMHS</t>
  </si>
  <si>
    <t xml:space="preserve">and a brief explanation of the variance.  Additionally, in the Staffing Section, list each staff vacancy and any new salaried </t>
  </si>
  <si>
    <t>MAILING - Please mail the completed report to the following address and allow four days for delivery:</t>
  </si>
  <si>
    <r>
      <t>Total Salaries</t>
    </r>
    <r>
      <rPr>
        <vertAlign val="superscript"/>
        <sz val="16"/>
        <color indexed="8"/>
        <rFont val="Times New Roman"/>
        <family val="1"/>
      </rPr>
      <t>1</t>
    </r>
  </si>
  <si>
    <t>BUDGET (ANNUAL)</t>
  </si>
  <si>
    <r>
      <t>1</t>
    </r>
    <r>
      <rPr>
        <sz val="14"/>
        <color indexed="8"/>
        <rFont val="Times New Roman"/>
        <family val="1"/>
      </rPr>
      <t>List any change in staffing, including: vacancies, new salaried positions, number of hours, change in discipline or credentials.</t>
    </r>
  </si>
  <si>
    <t>Explain each change in the salary section of the Explanation Page of this form.</t>
  </si>
  <si>
    <t>report the total purchase cost of these items on the Total of Miscellaneous Equipment cost line.</t>
  </si>
  <si>
    <t>positions.  Also, list any change in staffing as defined on Instructions Page 1. Attach a continuation page, if appropriate.</t>
  </si>
  <si>
    <t xml:space="preserve">Reports submitted that do not adhere to BMHS guidelines will not be accepted. </t>
  </si>
  <si>
    <t>BUDGET (Annual)</t>
  </si>
  <si>
    <t>State the make, model and serial number for each computer and laptop purchased in the equipment description.</t>
  </si>
  <si>
    <t>For vehicle purchases, state the make, model, VIN (vehicle identification number), and attach a copy of the sales invoice.</t>
  </si>
  <si>
    <t xml:space="preserve">Call (410) 837-2647 and ask for Maya Terrell to answer general questions. Maya Terrell will refer callers to appropriate BMHS staff to </t>
  </si>
  <si>
    <t xml:space="preserve">answer specific programmatic or fiscal questions.  </t>
  </si>
  <si>
    <t xml:space="preserve">The entire report should be completed electronically, as several columns are auto-generated. Complete only </t>
  </si>
  <si>
    <t xml:space="preserve">pages which apply to the previously approved budget.  Upon completion, print the form and sign it in blue ink.  </t>
  </si>
  <si>
    <t>number (1, 2, 3, or 4) corresponding to the applicable reporting period.</t>
  </si>
  <si>
    <t xml:space="preserve">Complete this page listing equipment purchased during the quarter as follows:  For each equipment item with a purchase cost </t>
  </si>
  <si>
    <t>HRS/</t>
  </si>
  <si>
    <t>SUBTOTAL</t>
  </si>
  <si>
    <t>THIS PAGE</t>
  </si>
  <si>
    <t>ADDT'L PAGE</t>
  </si>
  <si>
    <t>OTHER (LIST BELOW):</t>
  </si>
  <si>
    <t>Provider: _______________________________</t>
  </si>
  <si>
    <t xml:space="preserve"> SUMMARY OF EXPENDITURES</t>
  </si>
  <si>
    <t>Administrative Costs:</t>
  </si>
  <si>
    <t>Staff Development/Training</t>
  </si>
  <si>
    <t>Staff Support/Travel</t>
  </si>
  <si>
    <t>Client Support Costs:</t>
  </si>
  <si>
    <t>Legal</t>
  </si>
  <si>
    <t xml:space="preserve">     Other</t>
  </si>
  <si>
    <t>Clinical Supplies</t>
  </si>
  <si>
    <t>Non-Clinical Supplies</t>
  </si>
  <si>
    <t>Professional Dues</t>
  </si>
  <si>
    <t>Insurance</t>
  </si>
  <si>
    <t>Vehicle Repair &amp; Maint.</t>
  </si>
  <si>
    <t>Communication/Phones</t>
  </si>
  <si>
    <t>Printing/Duplicating</t>
  </si>
  <si>
    <t>On-Call</t>
  </si>
  <si>
    <t>Advertising</t>
  </si>
  <si>
    <t>Accounting/Audits</t>
  </si>
  <si>
    <t>Building Costs:</t>
  </si>
  <si>
    <t xml:space="preserve">     Rent</t>
  </si>
  <si>
    <t xml:space="preserve">     Renovations</t>
  </si>
  <si>
    <t xml:space="preserve">     Facility Utility</t>
  </si>
  <si>
    <t>Total Admin Costs</t>
  </si>
  <si>
    <t>RECONCILIATION</t>
  </si>
  <si>
    <t>TOTAL EXPENDITURES:</t>
  </si>
  <si>
    <t xml:space="preserve">TOTAL RECEIPTS: </t>
  </si>
  <si>
    <t xml:space="preserve">     1. Administrative Costs</t>
  </si>
  <si>
    <t>VARIANCE - UNDER / OVER:</t>
  </si>
  <si>
    <t>To be Completed by Vendor</t>
  </si>
  <si>
    <t>Grant period: ____________ to _____________</t>
  </si>
  <si>
    <t xml:space="preserve">     2. Client Support Costs</t>
  </si>
  <si>
    <t>Total Salaries</t>
  </si>
  <si>
    <t>Fringe Benefits</t>
  </si>
  <si>
    <t>Consultants</t>
  </si>
  <si>
    <t>Other Labor</t>
  </si>
  <si>
    <t>Transportation</t>
  </si>
  <si>
    <t>Adult Day Care</t>
  </si>
  <si>
    <t>Outpatient Pysch Tx</t>
  </si>
  <si>
    <t>Inpatient Psych Tx</t>
  </si>
  <si>
    <t>Medical Expense</t>
  </si>
  <si>
    <t>Education</t>
  </si>
  <si>
    <t>Job-Related Expenses</t>
  </si>
  <si>
    <t>Medication</t>
  </si>
  <si>
    <t>Clothing</t>
  </si>
  <si>
    <t>Client Allowance</t>
  </si>
  <si>
    <t>Food</t>
  </si>
  <si>
    <t>Social/Rec</t>
  </si>
  <si>
    <t>Phone</t>
  </si>
  <si>
    <t>Utilities</t>
  </si>
  <si>
    <t>Housing</t>
  </si>
  <si>
    <t>Other:_________________</t>
  </si>
  <si>
    <t>Other:__________________</t>
  </si>
  <si>
    <t>Total Client Support Costs</t>
  </si>
  <si>
    <t>Indirect Costs</t>
  </si>
  <si>
    <t>CAPITATION PROJECT QUARTERLY FISCAL REPORT</t>
  </si>
  <si>
    <t>TO BE COMPLETED BY PROVIDER</t>
  </si>
  <si>
    <t>ASO REVENUE</t>
  </si>
  <si>
    <t>MEDICARE REVENUE</t>
  </si>
  <si>
    <t>CLIENT INCOME</t>
  </si>
  <si>
    <t>PARTIALLY ACTIVE PAYMENTS</t>
  </si>
  <si>
    <t>INCENTIVE FUNDS</t>
  </si>
  <si>
    <t>Signature of Person Filling Out Form</t>
  </si>
  <si>
    <t>Date</t>
  </si>
  <si>
    <t>Capitation Program Agency Administrator</t>
  </si>
  <si>
    <t>Capitation Program Director</t>
  </si>
  <si>
    <t>CAPITATION PROJECT SEMI-ANNUAL FISCAL REPORT</t>
  </si>
  <si>
    <t xml:space="preserve">FINAL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</si>
</sst>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mmmmm\-yy"/>
    <numFmt numFmtId="167" formatCode="m/d"/>
    <numFmt numFmtId="168" formatCode="#,##0.0_);\(#,##0.0\)"/>
    <numFmt numFmtId="169" formatCode="0.0"/>
    <numFmt numFmtId="170" formatCode="[&lt;=9999999]###\-####;\(###\)\ ###\-####"/>
    <numFmt numFmtId="171" formatCode="############"/>
    <numFmt numFmtId="172" formatCode="0000\-000\-000\-00\-000"/>
    <numFmt numFmtId="173" formatCode="00000"/>
    <numFmt numFmtId="174" formatCode="00"/>
    <numFmt numFmtId="175" formatCode="000\l"/>
    <numFmt numFmtId="176" formatCode="000"/>
    <numFmt numFmtId="177" formatCode="\(#\)"/>
    <numFmt numFmtId="178" formatCode="##\-###"/>
    <numFmt numFmtId="179" formatCode="0.00_);\(0.00\)"/>
    <numFmt numFmtId="180" formatCode="0.0000"/>
    <numFmt numFmtId="181" formatCode="0.000"/>
    <numFmt numFmtId="182" formatCode="0.00000"/>
    <numFmt numFmtId="183" formatCode="&quot;$&quot;#,##0.00"/>
    <numFmt numFmtId="184" formatCode="0.00_);[Red]\(0.00\)"/>
    <numFmt numFmtId="185" formatCode="&quot;$&quot;#,##0"/>
    <numFmt numFmtId="186" formatCode="#,##0.0"/>
    <numFmt numFmtId="187" formatCode="#,##0.000_);\(#,##0.000\)"/>
    <numFmt numFmtId="188" formatCode="000000"/>
    <numFmt numFmtId="189" formatCode="#,##0.000"/>
    <numFmt numFmtId="190" formatCode="0000000000"/>
    <numFmt numFmtId="191" formatCode="#,##0.0_);[Red]\(#,##0.0\)"/>
    <numFmt numFmtId="192" formatCode="\(000\)\-000\-0000"/>
    <numFmt numFmtId="193" formatCode="_(&quot;$&quot;* #,##0.0_);_(&quot;$&quot;* \(#,##0.0\);_(&quot;$&quot;* &quot;-&quot;??_);_(@_)"/>
    <numFmt numFmtId="194" formatCode="_(&quot;$&quot;* #,##0_);_(&quot;$&quot;* \(#,##0\);_(&quot;$&quot;* &quot;-&quot;??_);_(@_)"/>
    <numFmt numFmtId="195" formatCode="m/d/yy"/>
    <numFmt numFmtId="196" formatCode="hh:mm"/>
    <numFmt numFmtId="197" formatCode="_(* #,##0.0_);_(* \(#,##0.0\);_(* &quot;-&quot;??_);_(@_)"/>
    <numFmt numFmtId="198" formatCode="_(* #,##0.000_);_(* \(#,##0.000\);_(* &quot;-&quot;??_);_(@_)"/>
    <numFmt numFmtId="199" formatCode="0.0%"/>
    <numFmt numFmtId="200" formatCode="_(&quot;$&quot;* #,##0.000_);_(&quot;$&quot;* \(#,##0.000\);_(&quot;$&quot;* &quot;-&quot;??_);_(@_)"/>
    <numFmt numFmtId="201" formatCode="_(* #,##0_);_(* \(#,##0\);_(* &quot;-&quot;??_);_(@_)"/>
    <numFmt numFmtId="202" formatCode="&quot;$&quot;#,##0.0_);[Red]\(&quot;$&quot;#,##0.0\)"/>
    <numFmt numFmtId="203" formatCode="0.000%"/>
    <numFmt numFmtId="204" formatCode="0.0000%"/>
    <numFmt numFmtId="205" formatCode="00\-000"/>
    <numFmt numFmtId="206" formatCode="00\-000\l"/>
    <numFmt numFmtId="207" formatCode="0000"/>
    <numFmt numFmtId="208" formatCode="0.0_);[Red]\(0.0\)"/>
    <numFmt numFmtId="209" formatCode="0_);[Red]\(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-409]h:mm:ss\ AM/PM"/>
    <numFmt numFmtId="214" formatCode="\(0.00%\)"/>
    <numFmt numFmtId="215" formatCode="_([$$-409]* #,##0.00_);_([$$-409]* \(#,##0.00\);_([$$-409]* &quot;-&quot;??_);_(@_)"/>
  </numFmts>
  <fonts count="74">
    <font>
      <sz val="10"/>
      <name val="Arial"/>
      <family val="0"/>
    </font>
    <font>
      <u val="single"/>
      <sz val="9.55"/>
      <color indexed="36"/>
      <name val="COUR"/>
      <family val="0"/>
    </font>
    <font>
      <u val="single"/>
      <sz val="9.55"/>
      <color indexed="12"/>
      <name val="COUR"/>
      <family val="0"/>
    </font>
    <font>
      <sz val="11"/>
      <name val="COUR"/>
      <family val="0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u val="single"/>
      <sz val="14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11"/>
      <name val="Arial"/>
      <family val="2"/>
    </font>
    <font>
      <b/>
      <sz val="12"/>
      <name val="COU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8"/>
      <name val="Arial"/>
      <family val="2"/>
    </font>
    <font>
      <sz val="9"/>
      <name val="Arial"/>
      <family val="2"/>
    </font>
    <font>
      <b/>
      <sz val="11"/>
      <name val="COUR"/>
      <family val="0"/>
    </font>
    <font>
      <b/>
      <u val="single"/>
      <sz val="11"/>
      <color indexed="8"/>
      <name val="Arial"/>
      <family val="2"/>
    </font>
    <font>
      <b/>
      <u val="single"/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59" applyNumberFormat="1" applyFont="1" applyAlignment="1" applyProtection="1">
      <alignment/>
      <protection locked="0"/>
    </xf>
    <xf numFmtId="0" fontId="5" fillId="0" borderId="0" xfId="59" applyNumberFormat="1" applyFont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9" fontId="4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8" fillId="0" borderId="0" xfId="0" applyFont="1" applyFill="1" applyAlignment="1">
      <alignment/>
    </xf>
    <xf numFmtId="0" fontId="4" fillId="0" borderId="0" xfId="0" applyNumberFormat="1" applyFont="1" applyAlignment="1">
      <alignment/>
    </xf>
    <xf numFmtId="0" fontId="18" fillId="0" borderId="0" xfId="0" applyFont="1" applyAlignment="1">
      <alignment/>
    </xf>
    <xf numFmtId="9" fontId="4" fillId="0" borderId="0" xfId="0" applyNumberFormat="1" applyFont="1" applyAlignment="1">
      <alignment horizontal="left"/>
    </xf>
    <xf numFmtId="6" fontId="4" fillId="0" borderId="0" xfId="0" applyNumberFormat="1" applyFont="1" applyAlignment="1">
      <alignment/>
    </xf>
    <xf numFmtId="0" fontId="19" fillId="0" borderId="0" xfId="0" applyFont="1" applyAlignment="1">
      <alignment/>
    </xf>
    <xf numFmtId="9" fontId="7" fillId="0" borderId="0" xfId="0" applyNumberFormat="1" applyFont="1" applyAlignment="1">
      <alignment/>
    </xf>
    <xf numFmtId="0" fontId="20" fillId="0" borderId="10" xfId="0" applyFont="1" applyBorder="1" applyAlignment="1">
      <alignment/>
    </xf>
    <xf numFmtId="0" fontId="21" fillId="0" borderId="0" xfId="59" applyNumberFormat="1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59" applyNumberFormat="1" applyFont="1" applyAlignment="1" applyProtection="1">
      <alignment/>
      <protection locked="0"/>
    </xf>
    <xf numFmtId="0" fontId="20" fillId="0" borderId="0" xfId="59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20" fillId="0" borderId="0" xfId="59" applyNumberFormat="1" applyFont="1" applyBorder="1" applyAlignment="1" applyProtection="1">
      <alignment/>
      <protection locked="0"/>
    </xf>
    <xf numFmtId="0" fontId="20" fillId="0" borderId="10" xfId="59" applyNumberFormat="1" applyFont="1" applyBorder="1" applyAlignment="1" applyProtection="1">
      <alignment/>
      <protection locked="0"/>
    </xf>
    <xf numFmtId="0" fontId="31" fillId="0" borderId="0" xfId="59" applyNumberFormat="1" applyFont="1" applyAlignment="1" applyProtection="1">
      <alignment/>
      <protection locked="0"/>
    </xf>
    <xf numFmtId="0" fontId="28" fillId="33" borderId="11" xfId="59" applyFont="1" applyFill="1" applyBorder="1" applyAlignment="1">
      <alignment/>
      <protection/>
    </xf>
    <xf numFmtId="0" fontId="20" fillId="0" borderId="12" xfId="59" applyNumberFormat="1" applyFont="1" applyBorder="1" applyAlignment="1" applyProtection="1">
      <alignment/>
      <protection locked="0"/>
    </xf>
    <xf numFmtId="0" fontId="20" fillId="0" borderId="13" xfId="59" applyFont="1" applyBorder="1" applyAlignment="1">
      <alignment/>
      <protection/>
    </xf>
    <xf numFmtId="0" fontId="33" fillId="0" borderId="14" xfId="59" applyFont="1" applyBorder="1" applyAlignment="1">
      <alignment/>
      <protection/>
    </xf>
    <xf numFmtId="44" fontId="29" fillId="0" borderId="15" xfId="44" applyFont="1" applyBorder="1" applyAlignment="1" applyProtection="1">
      <alignment/>
      <protection/>
    </xf>
    <xf numFmtId="44" fontId="29" fillId="0" borderId="16" xfId="44" applyFont="1" applyBorder="1" applyAlignment="1" applyProtection="1">
      <alignment/>
      <protection/>
    </xf>
    <xf numFmtId="184" fontId="29" fillId="0" borderId="16" xfId="59" applyNumberFormat="1" applyFont="1" applyBorder="1" applyAlignment="1" applyProtection="1">
      <alignment/>
      <protection/>
    </xf>
    <xf numFmtId="0" fontId="30" fillId="0" borderId="17" xfId="0" applyNumberFormat="1" applyFont="1" applyBorder="1" applyAlignment="1">
      <alignment horizontal="right"/>
    </xf>
    <xf numFmtId="44" fontId="30" fillId="0" borderId="17" xfId="44" applyFont="1" applyBorder="1" applyAlignment="1">
      <alignment/>
    </xf>
    <xf numFmtId="0" fontId="20" fillId="0" borderId="14" xfId="59" applyFont="1" applyBorder="1" applyAlignment="1">
      <alignment horizontal="right"/>
      <protection/>
    </xf>
    <xf numFmtId="40" fontId="29" fillId="0" borderId="18" xfId="44" applyNumberFormat="1" applyFont="1" applyBorder="1" applyAlignment="1" applyProtection="1">
      <alignment/>
      <protection locked="0"/>
    </xf>
    <xf numFmtId="40" fontId="29" fillId="0" borderId="19" xfId="59" applyNumberFormat="1" applyFont="1" applyBorder="1" applyAlignment="1" applyProtection="1">
      <alignment/>
      <protection locked="0"/>
    </xf>
    <xf numFmtId="0" fontId="31" fillId="0" borderId="18" xfId="59" applyFont="1" applyBorder="1" applyAlignment="1">
      <alignment horizontal="right"/>
      <protection/>
    </xf>
    <xf numFmtId="0" fontId="28" fillId="0" borderId="20" xfId="59" applyNumberFormat="1" applyFont="1" applyBorder="1" applyAlignment="1">
      <alignment horizontal="center"/>
      <protection/>
    </xf>
    <xf numFmtId="0" fontId="36" fillId="0" borderId="0" xfId="59" applyNumberFormat="1" applyFont="1" applyAlignment="1" applyProtection="1">
      <alignment/>
      <protection locked="0"/>
    </xf>
    <xf numFmtId="0" fontId="35" fillId="0" borderId="0" xfId="57" applyFont="1" applyBorder="1">
      <alignment/>
      <protection/>
    </xf>
    <xf numFmtId="0" fontId="22" fillId="0" borderId="0" xfId="57" applyFont="1" applyBorder="1" applyAlignment="1">
      <alignment vertical="center"/>
      <protection/>
    </xf>
    <xf numFmtId="0" fontId="35" fillId="0" borderId="0" xfId="57" applyFont="1" applyBorder="1" applyAlignment="1">
      <alignment vertical="center"/>
      <protection/>
    </xf>
    <xf numFmtId="0" fontId="20" fillId="0" borderId="0" xfId="59" applyNumberFormat="1" applyFont="1" applyAlignment="1" applyProtection="1">
      <alignment vertical="center"/>
      <protection locked="0"/>
    </xf>
    <xf numFmtId="0" fontId="3" fillId="0" borderId="0" xfId="59" applyNumberFormat="1" applyFont="1" applyAlignment="1" applyProtection="1">
      <alignment vertical="center"/>
      <protection locked="0"/>
    </xf>
    <xf numFmtId="0" fontId="30" fillId="0" borderId="18" xfId="0" applyNumberFormat="1" applyFont="1" applyBorder="1" applyAlignment="1">
      <alignment horizontal="right"/>
    </xf>
    <xf numFmtId="0" fontId="20" fillId="0" borderId="18" xfId="0" applyFont="1" applyBorder="1" applyAlignment="1">
      <alignment/>
    </xf>
    <xf numFmtId="0" fontId="38" fillId="0" borderId="18" xfId="0" applyFont="1" applyBorder="1" applyAlignment="1">
      <alignment/>
    </xf>
    <xf numFmtId="0" fontId="20" fillId="0" borderId="18" xfId="59" applyNumberFormat="1" applyFont="1" applyBorder="1" applyAlignment="1" applyProtection="1">
      <alignment/>
      <protection locked="0"/>
    </xf>
    <xf numFmtId="0" fontId="20" fillId="0" borderId="18" xfId="58" applyFont="1" applyBorder="1" applyAlignment="1" applyProtection="1">
      <alignment/>
      <protection/>
    </xf>
    <xf numFmtId="184" fontId="29" fillId="34" borderId="16" xfId="59" applyNumberFormat="1" applyFont="1" applyFill="1" applyBorder="1" applyAlignment="1" applyProtection="1">
      <alignment/>
      <protection/>
    </xf>
    <xf numFmtId="44" fontId="29" fillId="34" borderId="15" xfId="44" applyFont="1" applyFill="1" applyBorder="1" applyAlignment="1" applyProtection="1">
      <alignment/>
      <protection/>
    </xf>
    <xf numFmtId="0" fontId="29" fillId="0" borderId="18" xfId="0" applyNumberFormat="1" applyFont="1" applyBorder="1" applyAlignment="1">
      <alignment horizontal="left"/>
    </xf>
    <xf numFmtId="0" fontId="30" fillId="0" borderId="18" xfId="0" applyNumberFormat="1" applyFont="1" applyBorder="1" applyAlignment="1" applyProtection="1">
      <alignment horizontal="left"/>
      <protection/>
    </xf>
    <xf numFmtId="0" fontId="30" fillId="0" borderId="21" xfId="0" applyNumberFormat="1" applyFont="1" applyBorder="1" applyAlignment="1" applyProtection="1">
      <alignment horizontal="left"/>
      <protection locked="0"/>
    </xf>
    <xf numFmtId="44" fontId="20" fillId="0" borderId="22" xfId="44" applyFont="1" applyBorder="1" applyAlignment="1" applyProtection="1">
      <alignment/>
      <protection locked="0"/>
    </xf>
    <xf numFmtId="44" fontId="29" fillId="34" borderId="23" xfId="44" applyFont="1" applyFill="1" applyBorder="1" applyAlignment="1" applyProtection="1">
      <alignment/>
      <protection locked="0"/>
    </xf>
    <xf numFmtId="44" fontId="29" fillId="34" borderId="24" xfId="44" applyFont="1" applyFill="1" applyBorder="1" applyAlignment="1" applyProtection="1">
      <alignment/>
      <protection locked="0"/>
    </xf>
    <xf numFmtId="44" fontId="20" fillId="34" borderId="22" xfId="44" applyFont="1" applyFill="1" applyBorder="1" applyAlignment="1" applyProtection="1">
      <alignment/>
      <protection locked="0"/>
    </xf>
    <xf numFmtId="44" fontId="29" fillId="0" borderId="18" xfId="44" applyFont="1" applyBorder="1" applyAlignment="1" applyProtection="1">
      <alignment/>
      <protection locked="0"/>
    </xf>
    <xf numFmtId="44" fontId="29" fillId="34" borderId="18" xfId="44" applyFont="1" applyFill="1" applyBorder="1" applyAlignment="1" applyProtection="1">
      <alignment/>
      <protection locked="0"/>
    </xf>
    <xf numFmtId="44" fontId="29" fillId="34" borderId="25" xfId="44" applyFont="1" applyFill="1" applyBorder="1" applyAlignment="1" applyProtection="1">
      <alignment/>
      <protection locked="0"/>
    </xf>
    <xf numFmtId="44" fontId="29" fillId="34" borderId="0" xfId="44" applyFont="1" applyFill="1" applyBorder="1" applyAlignment="1" applyProtection="1">
      <alignment/>
      <protection locked="0"/>
    </xf>
    <xf numFmtId="44" fontId="29" fillId="34" borderId="26" xfId="44" applyFont="1" applyFill="1" applyBorder="1" applyAlignment="1" applyProtection="1">
      <alignment/>
      <protection locked="0"/>
    </xf>
    <xf numFmtId="44" fontId="20" fillId="34" borderId="27" xfId="44" applyFont="1" applyFill="1" applyBorder="1" applyAlignment="1" applyProtection="1">
      <alignment/>
      <protection locked="0"/>
    </xf>
    <xf numFmtId="44" fontId="20" fillId="0" borderId="18" xfId="44" applyFont="1" applyBorder="1" applyAlignment="1" applyProtection="1">
      <alignment/>
      <protection locked="0"/>
    </xf>
    <xf numFmtId="44" fontId="20" fillId="0" borderId="28" xfId="44" applyFont="1" applyBorder="1" applyAlignment="1" applyProtection="1">
      <alignment/>
      <protection/>
    </xf>
    <xf numFmtId="44" fontId="30" fillId="0" borderId="29" xfId="44" applyFont="1" applyBorder="1" applyAlignment="1" applyProtection="1">
      <alignment/>
      <protection/>
    </xf>
    <xf numFmtId="40" fontId="29" fillId="0" borderId="30" xfId="44" applyNumberFormat="1" applyFont="1" applyBorder="1" applyAlignment="1" applyProtection="1">
      <alignment/>
      <protection locked="0"/>
    </xf>
    <xf numFmtId="40" fontId="29" fillId="0" borderId="31" xfId="59" applyNumberFormat="1" applyFont="1" applyBorder="1" applyAlignment="1" applyProtection="1">
      <alignment/>
      <protection locked="0"/>
    </xf>
    <xf numFmtId="44" fontId="20" fillId="0" borderId="14" xfId="44" applyFont="1" applyBorder="1" applyAlignment="1" applyProtection="1">
      <alignment/>
      <protection/>
    </xf>
    <xf numFmtId="4" fontId="34" fillId="0" borderId="28" xfId="44" applyNumberFormat="1" applyFont="1" applyBorder="1" applyAlignment="1">
      <alignment/>
    </xf>
    <xf numFmtId="40" fontId="29" fillId="0" borderId="18" xfId="44" applyNumberFormat="1" applyFont="1" applyFill="1" applyBorder="1" applyAlignment="1" applyProtection="1">
      <alignment/>
      <protection locked="0"/>
    </xf>
    <xf numFmtId="40" fontId="29" fillId="0" borderId="18" xfId="59" applyNumberFormat="1" applyFont="1" applyFill="1" applyBorder="1" applyAlignment="1" applyProtection="1">
      <alignment/>
      <protection locked="0"/>
    </xf>
    <xf numFmtId="44" fontId="20" fillId="0" borderId="32" xfId="44" applyFont="1" applyFill="1" applyBorder="1" applyAlignment="1" applyProtection="1">
      <alignment/>
      <protection/>
    </xf>
    <xf numFmtId="44" fontId="30" fillId="0" borderId="33" xfId="44" applyFont="1" applyBorder="1" applyAlignment="1" applyProtection="1">
      <alignment/>
      <protection/>
    </xf>
    <xf numFmtId="184" fontId="30" fillId="0" borderId="34" xfId="59" applyNumberFormat="1" applyFont="1" applyBorder="1" applyAlignment="1" applyProtection="1">
      <alignment/>
      <protection/>
    </xf>
    <xf numFmtId="0" fontId="28" fillId="33" borderId="35" xfId="59" applyFont="1" applyFill="1" applyBorder="1" applyAlignment="1">
      <alignment vertical="center"/>
      <protection/>
    </xf>
    <xf numFmtId="0" fontId="5" fillId="0" borderId="0" xfId="59" applyNumberFormat="1" applyFont="1" applyAlignment="1" applyProtection="1">
      <alignment vertical="center"/>
      <protection locked="0"/>
    </xf>
    <xf numFmtId="0" fontId="20" fillId="0" borderId="13" xfId="59" applyNumberFormat="1" applyFont="1" applyBorder="1" applyAlignment="1">
      <alignment horizontal="center" vertical="center"/>
      <protection/>
    </xf>
    <xf numFmtId="0" fontId="20" fillId="0" borderId="14" xfId="59" applyFont="1" applyBorder="1" applyAlignment="1">
      <alignment horizontal="center" vertical="center"/>
      <protection/>
    </xf>
    <xf numFmtId="0" fontId="20" fillId="0" borderId="13" xfId="59" applyFont="1" applyBorder="1" applyAlignment="1">
      <alignment horizontal="center" vertical="center"/>
      <protection/>
    </xf>
    <xf numFmtId="44" fontId="20" fillId="0" borderId="32" xfId="44" applyFont="1" applyBorder="1" applyAlignment="1" applyProtection="1">
      <alignment/>
      <protection/>
    </xf>
    <xf numFmtId="0" fontId="28" fillId="33" borderId="36" xfId="59" applyFont="1" applyFill="1" applyBorder="1" applyAlignment="1">
      <alignment vertical="center"/>
      <protection/>
    </xf>
    <xf numFmtId="0" fontId="20" fillId="0" borderId="37" xfId="59" applyNumberFormat="1" applyFont="1" applyBorder="1" applyAlignment="1" applyProtection="1">
      <alignment vertical="center"/>
      <protection locked="0"/>
    </xf>
    <xf numFmtId="0" fontId="31" fillId="0" borderId="0" xfId="58" applyFont="1" applyBorder="1" applyAlignment="1" applyProtection="1">
      <alignment vertical="center"/>
      <protection locked="0"/>
    </xf>
    <xf numFmtId="0" fontId="31" fillId="0" borderId="0" xfId="58" applyFont="1" applyBorder="1" applyAlignment="1" applyProtection="1">
      <alignment horizontal="left" vertical="center"/>
      <protection locked="0"/>
    </xf>
    <xf numFmtId="0" fontId="0" fillId="0" borderId="0" xfId="58" applyFont="1" applyBorder="1">
      <alignment/>
      <protection/>
    </xf>
    <xf numFmtId="0" fontId="20" fillId="0" borderId="0" xfId="58" applyFont="1" applyBorder="1">
      <alignment/>
      <protection/>
    </xf>
    <xf numFmtId="0" fontId="20" fillId="33" borderId="38" xfId="59" applyNumberFormat="1" applyFont="1" applyFill="1" applyBorder="1" applyAlignment="1" applyProtection="1">
      <alignment/>
      <protection locked="0"/>
    </xf>
    <xf numFmtId="0" fontId="20" fillId="33" borderId="37" xfId="59" applyFont="1" applyFill="1" applyBorder="1" applyAlignment="1">
      <alignment/>
      <protection/>
    </xf>
    <xf numFmtId="0" fontId="20" fillId="33" borderId="37" xfId="59" applyNumberFormat="1" applyFont="1" applyFill="1" applyBorder="1" applyAlignment="1" applyProtection="1">
      <alignment horizontal="left"/>
      <protection locked="0"/>
    </xf>
    <xf numFmtId="0" fontId="29" fillId="33" borderId="37" xfId="59" applyFont="1" applyFill="1" applyBorder="1" applyAlignment="1">
      <alignment/>
      <protection/>
    </xf>
    <xf numFmtId="0" fontId="31" fillId="33" borderId="39" xfId="59" applyNumberFormat="1" applyFont="1" applyFill="1" applyBorder="1" applyAlignment="1" applyProtection="1">
      <alignment/>
      <protection locked="0"/>
    </xf>
    <xf numFmtId="0" fontId="20" fillId="0" borderId="25" xfId="59" applyNumberFormat="1" applyFont="1" applyBorder="1" applyAlignment="1">
      <alignment horizontal="center"/>
      <protection/>
    </xf>
    <xf numFmtId="0" fontId="20" fillId="0" borderId="33" xfId="59" applyFont="1" applyBorder="1" applyAlignment="1">
      <alignment horizontal="center"/>
      <protection/>
    </xf>
    <xf numFmtId="44" fontId="29" fillId="0" borderId="16" xfId="44" applyFont="1" applyBorder="1" applyAlignment="1" applyProtection="1">
      <alignment/>
      <protection locked="0"/>
    </xf>
    <xf numFmtId="0" fontId="20" fillId="0" borderId="25" xfId="59" applyFont="1" applyBorder="1" applyAlignment="1">
      <alignment horizontal="center"/>
      <protection/>
    </xf>
    <xf numFmtId="0" fontId="20" fillId="0" borderId="40" xfId="59" applyNumberFormat="1" applyFont="1" applyBorder="1" applyAlignment="1" applyProtection="1">
      <alignment horizontal="center"/>
      <protection locked="0"/>
    </xf>
    <xf numFmtId="44" fontId="29" fillId="34" borderId="25" xfId="44" applyFont="1" applyFill="1" applyBorder="1" applyAlignment="1" applyProtection="1">
      <alignment/>
      <protection/>
    </xf>
    <xf numFmtId="44" fontId="29" fillId="34" borderId="25" xfId="44" applyFont="1" applyFill="1" applyBorder="1" applyAlignment="1" applyProtection="1">
      <alignment horizontal="right"/>
      <protection/>
    </xf>
    <xf numFmtId="44" fontId="20" fillId="0" borderId="32" xfId="44" applyFont="1" applyBorder="1" applyAlignment="1" applyProtection="1">
      <alignment/>
      <protection locked="0"/>
    </xf>
    <xf numFmtId="44" fontId="29" fillId="0" borderId="41" xfId="44" applyFont="1" applyBorder="1" applyAlignment="1" applyProtection="1">
      <alignment/>
      <protection/>
    </xf>
    <xf numFmtId="0" fontId="37" fillId="0" borderId="25" xfId="0" applyNumberFormat="1" applyFont="1" applyBorder="1" applyAlignment="1">
      <alignment vertical="center"/>
    </xf>
    <xf numFmtId="0" fontId="33" fillId="0" borderId="42" xfId="59" applyFont="1" applyBorder="1" applyAlignment="1">
      <alignment/>
      <protection/>
    </xf>
    <xf numFmtId="44" fontId="29" fillId="34" borderId="43" xfId="44" applyFont="1" applyFill="1" applyBorder="1" applyAlignment="1" applyProtection="1">
      <alignment/>
      <protection/>
    </xf>
    <xf numFmtId="44" fontId="29" fillId="34" borderId="44" xfId="44" applyFont="1" applyFill="1" applyBorder="1" applyAlignment="1" applyProtection="1">
      <alignment/>
      <protection/>
    </xf>
    <xf numFmtId="0" fontId="26" fillId="33" borderId="45" xfId="59" applyFont="1" applyFill="1" applyBorder="1" applyAlignment="1">
      <alignment vertical="center"/>
      <protection/>
    </xf>
    <xf numFmtId="0" fontId="27" fillId="0" borderId="0" xfId="57" applyFont="1" applyAlignment="1">
      <alignment horizontal="center"/>
      <protection/>
    </xf>
    <xf numFmtId="0" fontId="29" fillId="0" borderId="10" xfId="59" applyFont="1" applyBorder="1" applyAlignment="1">
      <alignment/>
      <protection/>
    </xf>
    <xf numFmtId="0" fontId="20" fillId="0" borderId="10" xfId="59" applyFont="1" applyBorder="1" applyAlignment="1">
      <alignment horizontal="left"/>
      <protection/>
    </xf>
    <xf numFmtId="0" fontId="0" fillId="0" borderId="25" xfId="57" applyFont="1" applyBorder="1" applyAlignment="1" applyProtection="1">
      <alignment wrapText="1"/>
      <protection locked="0"/>
    </xf>
    <xf numFmtId="0" fontId="0" fillId="0" borderId="25" xfId="57" applyFont="1" applyBorder="1" applyProtection="1">
      <alignment/>
      <protection locked="0"/>
    </xf>
    <xf numFmtId="43" fontId="0" fillId="0" borderId="25" xfId="42" applyFont="1" applyBorder="1" applyAlignment="1" applyProtection="1">
      <alignment/>
      <protection locked="0"/>
    </xf>
    <xf numFmtId="184" fontId="17" fillId="0" borderId="16" xfId="59" applyNumberFormat="1" applyFont="1" applyBorder="1" applyAlignment="1" applyProtection="1">
      <alignment/>
      <protection/>
    </xf>
    <xf numFmtId="0" fontId="0" fillId="0" borderId="18" xfId="57" applyFont="1" applyBorder="1" applyAlignment="1" applyProtection="1">
      <alignment wrapText="1"/>
      <protection locked="0"/>
    </xf>
    <xf numFmtId="0" fontId="0" fillId="0" borderId="18" xfId="57" applyFont="1" applyBorder="1" applyProtection="1">
      <alignment/>
      <protection locked="0"/>
    </xf>
    <xf numFmtId="43" fontId="0" fillId="0" borderId="18" xfId="42" applyFont="1" applyBorder="1" applyAlignment="1" applyProtection="1">
      <alignment/>
      <protection locked="0"/>
    </xf>
    <xf numFmtId="0" fontId="0" fillId="0" borderId="30" xfId="57" applyFont="1" applyBorder="1" applyAlignment="1" applyProtection="1">
      <alignment wrapText="1"/>
      <protection locked="0"/>
    </xf>
    <xf numFmtId="0" fontId="0" fillId="0" borderId="30" xfId="57" applyFont="1" applyBorder="1" applyProtection="1">
      <alignment/>
      <protection locked="0"/>
    </xf>
    <xf numFmtId="43" fontId="0" fillId="0" borderId="30" xfId="42" applyFont="1" applyBorder="1" applyAlignment="1" applyProtection="1">
      <alignment/>
      <protection locked="0"/>
    </xf>
    <xf numFmtId="184" fontId="17" fillId="0" borderId="16" xfId="59" applyNumberFormat="1" applyFont="1" applyBorder="1" applyAlignment="1">
      <alignment/>
      <protection/>
    </xf>
    <xf numFmtId="0" fontId="0" fillId="0" borderId="18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8" xfId="0" applyFont="1" applyBorder="1" applyAlignment="1" applyProtection="1">
      <alignment/>
      <protection/>
    </xf>
    <xf numFmtId="0" fontId="0" fillId="33" borderId="46" xfId="0" applyFont="1" applyFill="1" applyBorder="1" applyAlignment="1">
      <alignment/>
    </xf>
    <xf numFmtId="184" fontId="17" fillId="0" borderId="47" xfId="59" applyNumberFormat="1" applyFont="1" applyBorder="1" applyAlignment="1">
      <alignment/>
      <protection/>
    </xf>
    <xf numFmtId="0" fontId="22" fillId="0" borderId="48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184" fontId="23" fillId="0" borderId="50" xfId="59" applyNumberFormat="1" applyFont="1" applyBorder="1" applyAlignment="1">
      <alignment/>
      <protection/>
    </xf>
    <xf numFmtId="0" fontId="0" fillId="34" borderId="30" xfId="57" applyNumberFormat="1" applyFont="1" applyFill="1" applyBorder="1" applyAlignment="1">
      <alignment/>
      <protection/>
    </xf>
    <xf numFmtId="0" fontId="0" fillId="34" borderId="30" xfId="57" applyNumberFormat="1" applyFont="1" applyFill="1" applyBorder="1" applyAlignment="1">
      <alignment horizontal="center"/>
      <protection/>
    </xf>
    <xf numFmtId="0" fontId="0" fillId="34" borderId="26" xfId="59" applyFont="1" applyFill="1" applyBorder="1" applyAlignment="1" applyProtection="1">
      <alignment horizontal="center"/>
      <protection/>
    </xf>
    <xf numFmtId="0" fontId="0" fillId="34" borderId="51" xfId="59" applyFont="1" applyFill="1" applyBorder="1" applyAlignment="1" applyProtection="1">
      <alignment horizontal="center"/>
      <protection/>
    </xf>
    <xf numFmtId="0" fontId="0" fillId="34" borderId="52" xfId="59" applyNumberFormat="1" applyFont="1" applyFill="1" applyBorder="1" applyAlignment="1" applyProtection="1">
      <alignment horizontal="center"/>
      <protection/>
    </xf>
    <xf numFmtId="0" fontId="0" fillId="34" borderId="0" xfId="59" applyFont="1" applyFill="1" applyBorder="1" applyAlignment="1">
      <alignment horizontal="center"/>
      <protection/>
    </xf>
    <xf numFmtId="0" fontId="0" fillId="34" borderId="33" xfId="59" applyFont="1" applyFill="1" applyBorder="1" applyAlignment="1">
      <alignment horizontal="center"/>
      <protection/>
    </xf>
    <xf numFmtId="0" fontId="0" fillId="34" borderId="33" xfId="59" applyNumberFormat="1" applyFont="1" applyFill="1" applyBorder="1" applyAlignment="1" applyProtection="1">
      <alignment horizontal="center"/>
      <protection/>
    </xf>
    <xf numFmtId="0" fontId="0" fillId="34" borderId="30" xfId="59" applyNumberFormat="1" applyFont="1" applyFill="1" applyBorder="1" applyAlignment="1" applyProtection="1">
      <alignment horizontal="center"/>
      <protection/>
    </xf>
    <xf numFmtId="0" fontId="0" fillId="34" borderId="33" xfId="57" applyFont="1" applyFill="1" applyBorder="1" applyAlignment="1">
      <alignment horizontal="center"/>
      <protection/>
    </xf>
    <xf numFmtId="0" fontId="0" fillId="34" borderId="53" xfId="59" applyNumberFormat="1" applyFont="1" applyFill="1" applyBorder="1" applyAlignment="1" applyProtection="1">
      <alignment horizontal="center"/>
      <protection/>
    </xf>
    <xf numFmtId="0" fontId="0" fillId="34" borderId="47" xfId="59" applyFont="1" applyFill="1" applyBorder="1" applyAlignment="1">
      <alignment horizontal="center"/>
      <protection/>
    </xf>
    <xf numFmtId="0" fontId="0" fillId="34" borderId="17" xfId="57" applyFont="1" applyFill="1" applyBorder="1" applyAlignment="1">
      <alignment horizontal="center"/>
      <protection/>
    </xf>
    <xf numFmtId="0" fontId="0" fillId="34" borderId="54" xfId="57" applyFont="1" applyFill="1" applyBorder="1" applyAlignment="1">
      <alignment horizontal="center"/>
      <protection/>
    </xf>
    <xf numFmtId="0" fontId="17" fillId="34" borderId="55" xfId="59" applyFont="1" applyFill="1" applyBorder="1" applyAlignment="1" applyProtection="1">
      <alignment horizontal="center"/>
      <protection/>
    </xf>
    <xf numFmtId="0" fontId="0" fillId="34" borderId="56" xfId="59" applyFont="1" applyFill="1" applyBorder="1" applyAlignment="1" applyProtection="1">
      <alignment horizontal="center"/>
      <protection/>
    </xf>
    <xf numFmtId="0" fontId="0" fillId="34" borderId="57" xfId="59" applyNumberFormat="1" applyFont="1" applyFill="1" applyBorder="1" applyAlignment="1" applyProtection="1">
      <alignment horizontal="center"/>
      <protection/>
    </xf>
    <xf numFmtId="4" fontId="0" fillId="34" borderId="58" xfId="59" applyNumberFormat="1" applyFont="1" applyFill="1" applyBorder="1" applyAlignment="1">
      <alignment horizontal="center"/>
      <protection/>
    </xf>
    <xf numFmtId="0" fontId="0" fillId="34" borderId="58" xfId="59" applyFont="1" applyFill="1" applyBorder="1" applyAlignment="1">
      <alignment horizontal="center"/>
      <protection/>
    </xf>
    <xf numFmtId="0" fontId="0" fillId="34" borderId="58" xfId="59" applyNumberFormat="1" applyFont="1" applyFill="1" applyBorder="1" applyAlignment="1" applyProtection="1">
      <alignment horizontal="center"/>
      <protection/>
    </xf>
    <xf numFmtId="0" fontId="20" fillId="34" borderId="26" xfId="59" applyFont="1" applyFill="1" applyBorder="1" applyAlignment="1">
      <alignment horizontal="center"/>
      <protection/>
    </xf>
    <xf numFmtId="0" fontId="20" fillId="34" borderId="51" xfId="59" applyFont="1" applyFill="1" applyBorder="1" applyAlignment="1">
      <alignment horizontal="center"/>
      <protection/>
    </xf>
    <xf numFmtId="0" fontId="20" fillId="34" borderId="52" xfId="59" applyNumberFormat="1" applyFont="1" applyFill="1" applyBorder="1" applyAlignment="1" applyProtection="1">
      <alignment horizontal="center"/>
      <protection locked="0"/>
    </xf>
    <xf numFmtId="0" fontId="20" fillId="34" borderId="31" xfId="59" applyFont="1" applyFill="1" applyBorder="1" applyAlignment="1">
      <alignment horizontal="center"/>
      <protection/>
    </xf>
    <xf numFmtId="0" fontId="20" fillId="34" borderId="47" xfId="59" applyFont="1" applyFill="1" applyBorder="1" applyAlignment="1">
      <alignment horizontal="center"/>
      <protection/>
    </xf>
    <xf numFmtId="0" fontId="20" fillId="34" borderId="33" xfId="59" applyNumberFormat="1" applyFont="1" applyFill="1" applyBorder="1" applyAlignment="1" applyProtection="1">
      <alignment horizontal="center"/>
      <protection locked="0"/>
    </xf>
    <xf numFmtId="0" fontId="20" fillId="34" borderId="53" xfId="59" applyNumberFormat="1" applyFont="1" applyFill="1" applyBorder="1" applyAlignment="1" applyProtection="1">
      <alignment horizontal="center"/>
      <protection locked="0"/>
    </xf>
    <xf numFmtId="0" fontId="20" fillId="34" borderId="59" xfId="59" applyFont="1" applyFill="1" applyBorder="1" applyAlignment="1">
      <alignment horizontal="center"/>
      <protection/>
    </xf>
    <xf numFmtId="0" fontId="20" fillId="34" borderId="60" xfId="59" applyFont="1" applyFill="1" applyBorder="1" applyAlignment="1">
      <alignment horizontal="center"/>
      <protection/>
    </xf>
    <xf numFmtId="4" fontId="20" fillId="34" borderId="47" xfId="59" applyNumberFormat="1" applyFont="1" applyFill="1" applyBorder="1" applyAlignment="1">
      <alignment horizontal="center"/>
      <protection/>
    </xf>
    <xf numFmtId="0" fontId="20" fillId="34" borderId="61" xfId="59" applyFont="1" applyFill="1" applyBorder="1" applyAlignment="1">
      <alignment horizontal="center"/>
      <protection/>
    </xf>
    <xf numFmtId="0" fontId="20" fillId="34" borderId="61" xfId="59" applyNumberFormat="1" applyFont="1" applyFill="1" applyBorder="1" applyAlignment="1" applyProtection="1">
      <alignment horizontal="center"/>
      <protection locked="0"/>
    </xf>
    <xf numFmtId="10" fontId="20" fillId="0" borderId="0" xfId="58" applyNumberFormat="1" applyFont="1" applyBorder="1">
      <alignment/>
      <protection/>
    </xf>
    <xf numFmtId="0" fontId="35" fillId="34" borderId="30" xfId="57" applyNumberFormat="1" applyFont="1" applyFill="1" applyBorder="1" applyAlignment="1">
      <alignment/>
      <protection/>
    </xf>
    <xf numFmtId="0" fontId="35" fillId="34" borderId="30" xfId="57" applyNumberFormat="1" applyFont="1" applyFill="1" applyBorder="1" applyAlignment="1">
      <alignment horizontal="center"/>
      <protection/>
    </xf>
    <xf numFmtId="0" fontId="35" fillId="34" borderId="26" xfId="59" applyFont="1" applyFill="1" applyBorder="1" applyAlignment="1" applyProtection="1">
      <alignment horizontal="center"/>
      <protection/>
    </xf>
    <xf numFmtId="0" fontId="35" fillId="34" borderId="51" xfId="59" applyFont="1" applyFill="1" applyBorder="1" applyAlignment="1" applyProtection="1">
      <alignment horizontal="center"/>
      <protection/>
    </xf>
    <xf numFmtId="0" fontId="35" fillId="34" borderId="52" xfId="59" applyNumberFormat="1" applyFont="1" applyFill="1" applyBorder="1" applyAlignment="1" applyProtection="1">
      <alignment horizontal="center"/>
      <protection/>
    </xf>
    <xf numFmtId="0" fontId="35" fillId="34" borderId="0" xfId="59" applyFont="1" applyFill="1" applyBorder="1" applyAlignment="1">
      <alignment horizontal="center"/>
      <protection/>
    </xf>
    <xf numFmtId="0" fontId="35" fillId="34" borderId="33" xfId="59" applyFont="1" applyFill="1" applyBorder="1" applyAlignment="1">
      <alignment horizontal="center"/>
      <protection/>
    </xf>
    <xf numFmtId="0" fontId="35" fillId="34" borderId="33" xfId="59" applyNumberFormat="1" applyFont="1" applyFill="1" applyBorder="1" applyAlignment="1" applyProtection="1">
      <alignment horizontal="center"/>
      <protection/>
    </xf>
    <xf numFmtId="0" fontId="35" fillId="34" borderId="30" xfId="59" applyNumberFormat="1" applyFont="1" applyFill="1" applyBorder="1" applyAlignment="1" applyProtection="1">
      <alignment horizontal="center"/>
      <protection/>
    </xf>
    <xf numFmtId="0" fontId="35" fillId="34" borderId="33" xfId="57" applyFont="1" applyFill="1" applyBorder="1" applyAlignment="1">
      <alignment horizontal="center"/>
      <protection/>
    </xf>
    <xf numFmtId="0" fontId="35" fillId="34" borderId="53" xfId="59" applyNumberFormat="1" applyFont="1" applyFill="1" applyBorder="1" applyAlignment="1" applyProtection="1">
      <alignment horizontal="center"/>
      <protection/>
    </xf>
    <xf numFmtId="0" fontId="35" fillId="34" borderId="47" xfId="59" applyFont="1" applyFill="1" applyBorder="1" applyAlignment="1">
      <alignment horizontal="center"/>
      <protection/>
    </xf>
    <xf numFmtId="0" fontId="35" fillId="34" borderId="17" xfId="57" applyFont="1" applyFill="1" applyBorder="1" applyAlignment="1">
      <alignment horizontal="center"/>
      <protection/>
    </xf>
    <xf numFmtId="0" fontId="35" fillId="34" borderId="54" xfId="57" applyFont="1" applyFill="1" applyBorder="1" applyAlignment="1">
      <alignment horizontal="center"/>
      <protection/>
    </xf>
    <xf numFmtId="0" fontId="39" fillId="34" borderId="55" xfId="59" applyFont="1" applyFill="1" applyBorder="1" applyAlignment="1" applyProtection="1">
      <alignment horizontal="center"/>
      <protection/>
    </xf>
    <xf numFmtId="0" fontId="35" fillId="34" borderId="56" xfId="59" applyFont="1" applyFill="1" applyBorder="1" applyAlignment="1" applyProtection="1">
      <alignment horizontal="center"/>
      <protection/>
    </xf>
    <xf numFmtId="0" fontId="35" fillId="34" borderId="57" xfId="59" applyNumberFormat="1" applyFont="1" applyFill="1" applyBorder="1" applyAlignment="1" applyProtection="1">
      <alignment horizontal="center"/>
      <protection/>
    </xf>
    <xf numFmtId="4" fontId="35" fillId="34" borderId="58" xfId="59" applyNumberFormat="1" applyFont="1" applyFill="1" applyBorder="1" applyAlignment="1">
      <alignment horizontal="center"/>
      <protection/>
    </xf>
    <xf numFmtId="0" fontId="35" fillId="34" borderId="58" xfId="59" applyFont="1" applyFill="1" applyBorder="1" applyAlignment="1">
      <alignment horizontal="center"/>
      <protection/>
    </xf>
    <xf numFmtId="0" fontId="35" fillId="34" borderId="58" xfId="59" applyNumberFormat="1" applyFont="1" applyFill="1" applyBorder="1" applyAlignment="1" applyProtection="1">
      <alignment horizontal="center"/>
      <protection/>
    </xf>
    <xf numFmtId="0" fontId="10" fillId="0" borderId="48" xfId="0" applyFont="1" applyFill="1" applyBorder="1" applyAlignment="1">
      <alignment vertical="center"/>
    </xf>
    <xf numFmtId="0" fontId="35" fillId="33" borderId="46" xfId="0" applyFont="1" applyFill="1" applyBorder="1" applyAlignment="1">
      <alignment vertical="center"/>
    </xf>
    <xf numFmtId="0" fontId="35" fillId="33" borderId="49" xfId="0" applyFont="1" applyFill="1" applyBorder="1" applyAlignment="1">
      <alignment vertical="center"/>
    </xf>
    <xf numFmtId="184" fontId="32" fillId="0" borderId="50" xfId="59" applyNumberFormat="1" applyFont="1" applyBorder="1" applyAlignment="1">
      <alignment vertical="center"/>
      <protection/>
    </xf>
    <xf numFmtId="0" fontId="35" fillId="0" borderId="0" xfId="0" applyFont="1" applyAlignment="1">
      <alignment vertical="center"/>
    </xf>
    <xf numFmtId="0" fontId="0" fillId="0" borderId="25" xfId="57" applyFont="1" applyBorder="1" applyAlignment="1" applyProtection="1">
      <alignment vertical="center" wrapText="1"/>
      <protection locked="0"/>
    </xf>
    <xf numFmtId="0" fontId="0" fillId="0" borderId="25" xfId="57" applyFont="1" applyBorder="1" applyAlignment="1" applyProtection="1">
      <alignment vertical="center"/>
      <protection locked="0"/>
    </xf>
    <xf numFmtId="43" fontId="0" fillId="0" borderId="25" xfId="42" applyFont="1" applyBorder="1" applyAlignment="1" applyProtection="1">
      <alignment vertical="center"/>
      <protection locked="0"/>
    </xf>
    <xf numFmtId="184" fontId="17" fillId="0" borderId="16" xfId="59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8" xfId="57" applyFont="1" applyBorder="1" applyAlignment="1" applyProtection="1">
      <alignment vertical="center" wrapText="1"/>
      <protection locked="0"/>
    </xf>
    <xf numFmtId="0" fontId="0" fillId="0" borderId="18" xfId="57" applyFont="1" applyBorder="1" applyAlignment="1" applyProtection="1">
      <alignment vertical="center"/>
      <protection locked="0"/>
    </xf>
    <xf numFmtId="43" fontId="0" fillId="0" borderId="18" xfId="42" applyFont="1" applyBorder="1" applyAlignment="1" applyProtection="1">
      <alignment vertical="center"/>
      <protection locked="0"/>
    </xf>
    <xf numFmtId="0" fontId="0" fillId="0" borderId="30" xfId="57" applyFont="1" applyBorder="1" applyAlignment="1" applyProtection="1">
      <alignment vertical="center" wrapText="1"/>
      <protection locked="0"/>
    </xf>
    <xf numFmtId="0" fontId="0" fillId="0" borderId="30" xfId="57" applyFont="1" applyBorder="1" applyAlignment="1" applyProtection="1">
      <alignment vertical="center"/>
      <protection locked="0"/>
    </xf>
    <xf numFmtId="43" fontId="0" fillId="0" borderId="30" xfId="42" applyFont="1" applyBorder="1" applyAlignment="1" applyProtection="1">
      <alignment vertical="center"/>
      <protection locked="0"/>
    </xf>
    <xf numFmtId="184" fontId="17" fillId="0" borderId="16" xfId="59" applyNumberFormat="1" applyFont="1" applyBorder="1" applyAlignment="1">
      <alignment vertical="center"/>
      <protection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184" fontId="17" fillId="0" borderId="47" xfId="59" applyNumberFormat="1" applyFont="1" applyBorder="1" applyAlignment="1">
      <alignment vertical="center"/>
      <protection/>
    </xf>
    <xf numFmtId="0" fontId="22" fillId="0" borderId="0" xfId="58" applyFont="1" applyBorder="1">
      <alignment/>
      <protection/>
    </xf>
    <xf numFmtId="0" fontId="30" fillId="0" borderId="33" xfId="0" applyNumberFormat="1" applyFont="1" applyBorder="1" applyAlignment="1" applyProtection="1">
      <alignment horizontal="left"/>
      <protection locked="0"/>
    </xf>
    <xf numFmtId="44" fontId="29" fillId="0" borderId="18" xfId="44" applyFont="1" applyFill="1" applyBorder="1" applyAlignment="1" applyProtection="1">
      <alignment/>
      <protection locked="0"/>
    </xf>
    <xf numFmtId="44" fontId="29" fillId="0" borderId="15" xfId="44" applyFont="1" applyFill="1" applyBorder="1" applyAlignment="1" applyProtection="1">
      <alignment/>
      <protection/>
    </xf>
    <xf numFmtId="0" fontId="20" fillId="33" borderId="0" xfId="59" applyNumberFormat="1" applyFont="1" applyFill="1" applyBorder="1">
      <alignment/>
      <protection/>
    </xf>
    <xf numFmtId="0" fontId="5" fillId="33" borderId="62" xfId="59" applyNumberFormat="1" applyFont="1" applyFill="1" applyBorder="1" applyAlignment="1" applyProtection="1">
      <alignment/>
      <protection locked="0"/>
    </xf>
    <xf numFmtId="0" fontId="20" fillId="33" borderId="0" xfId="59" applyNumberFormat="1" applyFont="1" applyFill="1" applyBorder="1" applyAlignment="1" applyProtection="1">
      <alignment/>
      <protection locked="0"/>
    </xf>
    <xf numFmtId="215" fontId="20" fillId="33" borderId="10" xfId="44" applyNumberFormat="1" applyFont="1" applyFill="1" applyBorder="1" applyAlignment="1">
      <alignment/>
    </xf>
    <xf numFmtId="0" fontId="5" fillId="33" borderId="63" xfId="59" applyNumberFormat="1" applyFont="1" applyFill="1" applyBorder="1" applyAlignment="1" applyProtection="1">
      <alignment/>
      <protection locked="0"/>
    </xf>
    <xf numFmtId="0" fontId="5" fillId="33" borderId="37" xfId="59" applyNumberFormat="1" applyFont="1" applyFill="1" applyBorder="1" applyAlignment="1" applyProtection="1">
      <alignment/>
      <protection locked="0"/>
    </xf>
    <xf numFmtId="0" fontId="5" fillId="33" borderId="0" xfId="59" applyNumberFormat="1" applyFont="1" applyFill="1" applyAlignment="1" applyProtection="1">
      <alignment/>
      <protection locked="0"/>
    </xf>
    <xf numFmtId="0" fontId="29" fillId="33" borderId="0" xfId="59" applyFont="1" applyFill="1" applyBorder="1" applyAlignment="1">
      <alignment/>
      <protection/>
    </xf>
    <xf numFmtId="0" fontId="20" fillId="33" borderId="20" xfId="59" applyNumberFormat="1" applyFont="1" applyFill="1" applyBorder="1" applyAlignment="1" applyProtection="1">
      <alignment/>
      <protection locked="0"/>
    </xf>
    <xf numFmtId="0" fontId="20" fillId="33" borderId="11" xfId="59" applyNumberFormat="1" applyFont="1" applyFill="1" applyBorder="1" applyAlignment="1" applyProtection="1">
      <alignment/>
      <protection locked="0"/>
    </xf>
    <xf numFmtId="0" fontId="35" fillId="0" borderId="14" xfId="59" applyFont="1" applyBorder="1" applyAlignment="1">
      <alignment horizontal="right"/>
      <protection/>
    </xf>
    <xf numFmtId="0" fontId="0" fillId="0" borderId="0" xfId="58" applyFont="1">
      <alignment/>
      <protection/>
    </xf>
    <xf numFmtId="10" fontId="20" fillId="0" borderId="0" xfId="58" applyNumberFormat="1" applyFont="1">
      <alignment/>
      <protection/>
    </xf>
    <xf numFmtId="0" fontId="0" fillId="0" borderId="64" xfId="58" applyFont="1" applyBorder="1">
      <alignment/>
      <protection/>
    </xf>
    <xf numFmtId="0" fontId="22" fillId="0" borderId="0" xfId="58" applyFont="1">
      <alignment/>
      <protection/>
    </xf>
    <xf numFmtId="0" fontId="35" fillId="0" borderId="0" xfId="57" applyFont="1">
      <alignment/>
      <protection/>
    </xf>
    <xf numFmtId="42" fontId="29" fillId="0" borderId="16" xfId="59" applyNumberFormat="1" applyFont="1" applyBorder="1" applyAlignment="1" applyProtection="1">
      <alignment/>
      <protection/>
    </xf>
    <xf numFmtId="42" fontId="29" fillId="35" borderId="16" xfId="59" applyNumberFormat="1" applyFont="1" applyFill="1" applyBorder="1" applyAlignment="1" applyProtection="1">
      <alignment/>
      <protection/>
    </xf>
    <xf numFmtId="44" fontId="29" fillId="35" borderId="18" xfId="44" applyFont="1" applyFill="1" applyBorder="1" applyAlignment="1" applyProtection="1">
      <alignment/>
      <protection locked="0"/>
    </xf>
    <xf numFmtId="44" fontId="30" fillId="0" borderId="33" xfId="44" applyFont="1" applyBorder="1" applyAlignment="1" applyProtection="1">
      <alignment horizontal="left"/>
      <protection/>
    </xf>
    <xf numFmtId="42" fontId="17" fillId="0" borderId="19" xfId="44" applyNumberFormat="1" applyFont="1" applyBorder="1" applyAlignment="1">
      <alignment/>
    </xf>
    <xf numFmtId="42" fontId="17" fillId="0" borderId="25" xfId="59" applyNumberFormat="1" applyFont="1" applyFill="1" applyBorder="1" applyAlignment="1">
      <alignment horizontal="center"/>
      <protection/>
    </xf>
    <xf numFmtId="42" fontId="17" fillId="0" borderId="18" xfId="44" applyNumberFormat="1" applyFont="1" applyFill="1" applyBorder="1" applyAlignment="1">
      <alignment horizontal="center"/>
    </xf>
    <xf numFmtId="42" fontId="0" fillId="0" borderId="18" xfId="44" applyNumberFormat="1" applyFont="1" applyBorder="1" applyAlignment="1" applyProtection="1">
      <alignment/>
      <protection/>
    </xf>
    <xf numFmtId="42" fontId="0" fillId="0" borderId="30" xfId="44" applyNumberFormat="1" applyFont="1" applyBorder="1" applyAlignment="1" applyProtection="1">
      <alignment/>
      <protection/>
    </xf>
    <xf numFmtId="42" fontId="17" fillId="0" borderId="65" xfId="44" applyNumberFormat="1" applyFont="1" applyBorder="1" applyAlignment="1">
      <alignment/>
    </xf>
    <xf numFmtId="42" fontId="22" fillId="0" borderId="66" xfId="44" applyNumberFormat="1" applyFont="1" applyFill="1" applyBorder="1" applyAlignment="1">
      <alignment/>
    </xf>
    <xf numFmtId="44" fontId="29" fillId="0" borderId="15" xfId="44" applyFont="1" applyBorder="1" applyAlignment="1" applyProtection="1">
      <alignment horizontal="left"/>
      <protection/>
    </xf>
    <xf numFmtId="42" fontId="17" fillId="0" borderId="16" xfId="44" applyNumberFormat="1" applyFont="1" applyBorder="1" applyAlignment="1">
      <alignment vertical="center"/>
    </xf>
    <xf numFmtId="42" fontId="17" fillId="0" borderId="25" xfId="59" applyNumberFormat="1" applyFont="1" applyBorder="1" applyAlignment="1">
      <alignment vertical="center"/>
      <protection/>
    </xf>
    <xf numFmtId="42" fontId="17" fillId="0" borderId="25" xfId="59" applyNumberFormat="1" applyFont="1" applyFill="1" applyBorder="1" applyAlignment="1">
      <alignment horizontal="center" vertical="center"/>
      <protection/>
    </xf>
    <xf numFmtId="42" fontId="17" fillId="0" borderId="19" xfId="44" applyNumberFormat="1" applyFont="1" applyBorder="1" applyAlignment="1">
      <alignment vertical="center"/>
    </xf>
    <xf numFmtId="42" fontId="17" fillId="0" borderId="18" xfId="44" applyNumberFormat="1" applyFont="1" applyFill="1" applyBorder="1" applyAlignment="1">
      <alignment horizontal="center" vertical="center"/>
    </xf>
    <xf numFmtId="42" fontId="17" fillId="0" borderId="65" xfId="44" applyNumberFormat="1" applyFont="1" applyBorder="1" applyAlignment="1">
      <alignment vertical="center"/>
    </xf>
    <xf numFmtId="42" fontId="17" fillId="0" borderId="21" xfId="44" applyNumberFormat="1" applyFont="1" applyFill="1" applyBorder="1" applyAlignment="1">
      <alignment horizontal="center" vertical="center"/>
    </xf>
    <xf numFmtId="42" fontId="10" fillId="0" borderId="66" xfId="44" applyNumberFormat="1" applyFont="1" applyFill="1" applyBorder="1" applyAlignment="1">
      <alignment vertical="center"/>
    </xf>
    <xf numFmtId="42" fontId="10" fillId="0" borderId="61" xfId="44" applyNumberFormat="1" applyFont="1" applyFill="1" applyBorder="1" applyAlignment="1">
      <alignment vertical="center"/>
    </xf>
    <xf numFmtId="42" fontId="0" fillId="0" borderId="66" xfId="44" applyNumberFormat="1" applyFont="1" applyFill="1" applyBorder="1" applyAlignment="1">
      <alignment/>
    </xf>
    <xf numFmtId="0" fontId="36" fillId="0" borderId="0" xfId="59" applyNumberFormat="1" applyFont="1" applyAlignment="1" applyProtection="1">
      <alignment horizontal="center" vertical="center"/>
      <protection locked="0"/>
    </xf>
    <xf numFmtId="0" fontId="22" fillId="0" borderId="0" xfId="57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33" borderId="39" xfId="59" applyFont="1" applyFill="1" applyBorder="1" applyAlignment="1">
      <alignment horizontal="center" vertical="center"/>
      <protection/>
    </xf>
    <xf numFmtId="0" fontId="26" fillId="33" borderId="20" xfId="59" applyFont="1" applyFill="1" applyBorder="1" applyAlignment="1">
      <alignment horizontal="center" vertical="center"/>
      <protection/>
    </xf>
    <xf numFmtId="0" fontId="26" fillId="0" borderId="0" xfId="59" applyNumberFormat="1" applyFont="1" applyAlignment="1">
      <alignment horizontal="center"/>
      <protection/>
    </xf>
    <xf numFmtId="0" fontId="26" fillId="0" borderId="0" xfId="59" applyNumberFormat="1" applyFont="1" applyBorder="1" applyAlignment="1">
      <alignment horizontal="center"/>
      <protection/>
    </xf>
    <xf numFmtId="0" fontId="28" fillId="0" borderId="0" xfId="59" applyNumberFormat="1" applyFont="1" applyBorder="1" applyAlignment="1">
      <alignment horizontal="center"/>
      <protection/>
    </xf>
    <xf numFmtId="0" fontId="31" fillId="0" borderId="67" xfId="59" applyNumberFormat="1" applyFont="1" applyBorder="1" applyAlignment="1" applyProtection="1">
      <alignment horizontal="center"/>
      <protection locked="0"/>
    </xf>
    <xf numFmtId="0" fontId="31" fillId="0" borderId="68" xfId="59" applyNumberFormat="1" applyFont="1" applyBorder="1" applyAlignment="1" applyProtection="1">
      <alignment horizontal="center"/>
      <protection locked="0"/>
    </xf>
    <xf numFmtId="0" fontId="26" fillId="33" borderId="38" xfId="59" applyFont="1" applyFill="1" applyBorder="1" applyAlignment="1">
      <alignment horizontal="center" vertical="center"/>
      <protection/>
    </xf>
    <xf numFmtId="0" fontId="26" fillId="33" borderId="69" xfId="59" applyFont="1" applyFill="1" applyBorder="1" applyAlignment="1">
      <alignment horizontal="center" vertical="center"/>
      <protection/>
    </xf>
    <xf numFmtId="0" fontId="26" fillId="33" borderId="12" xfId="59" applyFont="1" applyFill="1" applyBorder="1" applyAlignment="1">
      <alignment horizontal="left" vertical="center"/>
      <protection/>
    </xf>
    <xf numFmtId="0" fontId="26" fillId="33" borderId="35" xfId="59" applyFont="1" applyFill="1" applyBorder="1" applyAlignment="1">
      <alignment horizontal="left" vertical="center"/>
      <protection/>
    </xf>
    <xf numFmtId="0" fontId="22" fillId="33" borderId="32" xfId="57" applyFont="1" applyFill="1" applyBorder="1" applyAlignment="1">
      <alignment horizontal="center"/>
      <protection/>
    </xf>
    <xf numFmtId="0" fontId="0" fillId="33" borderId="70" xfId="57" applyFont="1" applyFill="1" applyBorder="1" applyAlignment="1">
      <alignment horizontal="center"/>
      <protection/>
    </xf>
    <xf numFmtId="0" fontId="0" fillId="33" borderId="71" xfId="57" applyFont="1" applyFill="1" applyBorder="1" applyAlignment="1">
      <alignment horizontal="center"/>
      <protection/>
    </xf>
    <xf numFmtId="0" fontId="22" fillId="33" borderId="70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31" fillId="0" borderId="0" xfId="58" applyFont="1" applyAlignment="1">
      <alignment horizontal="center"/>
      <protection/>
    </xf>
    <xf numFmtId="0" fontId="31" fillId="0" borderId="0" xfId="57" applyFont="1" applyAlignment="1">
      <alignment horizontal="center"/>
      <protection/>
    </xf>
    <xf numFmtId="0" fontId="20" fillId="0" borderId="10" xfId="59" applyNumberFormat="1" applyFont="1" applyBorder="1" applyAlignment="1" applyProtection="1">
      <alignment horizontal="center"/>
      <protection locked="0"/>
    </xf>
    <xf numFmtId="0" fontId="20" fillId="0" borderId="10" xfId="59" applyFont="1" applyBorder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7" fillId="0" borderId="0" xfId="57" applyFont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MHS- Head Start Mental Health Proposal Forms- New 052306" xfId="57"/>
    <cellStyle name="Normal_BMHS Head Start Mental Hlth Proposal for FY07" xfId="58"/>
    <cellStyle name="Normal_mASTER Dhmh440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selection activeCell="A25" sqref="A25"/>
    </sheetView>
  </sheetViews>
  <sheetFormatPr defaultColWidth="8.8515625" defaultRowHeight="12.75"/>
  <cols>
    <col min="1" max="1" width="55.00390625" style="4" customWidth="1"/>
    <col min="2" max="2" width="11.57421875" style="4" customWidth="1"/>
    <col min="3" max="7" width="8.8515625" style="4" customWidth="1"/>
    <col min="8" max="8" width="8.7109375" style="4" customWidth="1"/>
    <col min="9" max="9" width="6.00390625" style="4" customWidth="1"/>
    <col min="10" max="10" width="14.140625" style="4" customWidth="1"/>
    <col min="11" max="11" width="7.421875" style="4" customWidth="1"/>
    <col min="12" max="12" width="15.28125" style="4" customWidth="1"/>
    <col min="13" max="16384" width="8.8515625" style="4" customWidth="1"/>
  </cols>
  <sheetData>
    <row r="1" ht="15">
      <c r="A1" s="3" t="s">
        <v>18</v>
      </c>
    </row>
    <row r="2" spans="1:10" ht="23.25" customHeight="1">
      <c r="A2" s="263" t="s">
        <v>32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0" ht="23.25" customHeight="1">
      <c r="A3" s="263" t="s">
        <v>44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10" ht="20.25">
      <c r="A4" s="13"/>
      <c r="B4" s="14"/>
      <c r="C4" s="15"/>
      <c r="D4" s="15"/>
      <c r="E4" s="15"/>
      <c r="F4" s="15"/>
      <c r="G4" s="15"/>
      <c r="H4" s="15"/>
      <c r="I4" s="15"/>
      <c r="J4" s="15"/>
    </row>
    <row r="5" spans="1:10" ht="20.25">
      <c r="A5" s="13" t="s">
        <v>84</v>
      </c>
      <c r="B5" s="14"/>
      <c r="C5" s="15"/>
      <c r="D5" s="15"/>
      <c r="E5" s="15"/>
      <c r="F5" s="15"/>
      <c r="G5" s="15"/>
      <c r="H5" s="15"/>
      <c r="I5" s="15"/>
      <c r="J5" s="15"/>
    </row>
    <row r="6" spans="1:10" ht="18.75">
      <c r="A6" s="16"/>
      <c r="B6" s="17"/>
      <c r="C6" s="6"/>
      <c r="D6" s="6"/>
      <c r="E6" s="6"/>
      <c r="F6" s="6"/>
      <c r="G6" s="6"/>
      <c r="H6" s="6"/>
      <c r="I6" s="6"/>
      <c r="J6" s="6"/>
    </row>
    <row r="7" spans="1:10" ht="18.75">
      <c r="A7" s="18" t="s">
        <v>22</v>
      </c>
      <c r="B7" s="8"/>
      <c r="C7" s="6"/>
      <c r="D7" s="6"/>
      <c r="E7" s="6"/>
      <c r="F7" s="6"/>
      <c r="G7" s="6"/>
      <c r="H7" s="6"/>
      <c r="I7" s="6"/>
      <c r="J7" s="6"/>
    </row>
    <row r="8" spans="1:10" ht="18.75">
      <c r="A8" s="18"/>
      <c r="B8" s="8"/>
      <c r="C8" s="6"/>
      <c r="D8" s="6"/>
      <c r="E8" s="6"/>
      <c r="F8" s="6"/>
      <c r="G8" s="6"/>
      <c r="H8" s="6"/>
      <c r="I8" s="6"/>
      <c r="J8" s="6"/>
    </row>
    <row r="9" spans="1:10" ht="18.75">
      <c r="A9" s="19" t="s">
        <v>93</v>
      </c>
      <c r="B9" s="8"/>
      <c r="C9" s="6"/>
      <c r="D9" s="6"/>
      <c r="E9" s="6"/>
      <c r="F9" s="6"/>
      <c r="G9" s="6"/>
      <c r="H9" s="6"/>
      <c r="I9" s="6"/>
      <c r="J9" s="6"/>
    </row>
    <row r="10" spans="1:10" ht="18.75">
      <c r="A10" s="19" t="s">
        <v>95</v>
      </c>
      <c r="B10" s="8"/>
      <c r="C10" s="6"/>
      <c r="D10" s="6"/>
      <c r="E10" s="6"/>
      <c r="F10" s="6"/>
      <c r="G10" s="6"/>
      <c r="H10" s="6"/>
      <c r="I10" s="6"/>
      <c r="J10" s="6"/>
    </row>
    <row r="11" spans="1:10" ht="19.5" customHeight="1">
      <c r="A11" s="5"/>
      <c r="B11" s="8"/>
      <c r="C11" s="6"/>
      <c r="D11" s="6"/>
      <c r="E11" s="6"/>
      <c r="F11" s="6"/>
      <c r="G11" s="6"/>
      <c r="H11" s="6"/>
      <c r="I11" s="6"/>
      <c r="J11" s="6"/>
    </row>
    <row r="12" spans="1:10" ht="18.75">
      <c r="A12" s="19" t="s">
        <v>92</v>
      </c>
      <c r="B12" s="8"/>
      <c r="C12" s="6"/>
      <c r="D12" s="6"/>
      <c r="E12" s="6"/>
      <c r="F12" s="6"/>
      <c r="G12" s="6"/>
      <c r="H12" s="6"/>
      <c r="I12" s="6"/>
      <c r="J12" s="6"/>
    </row>
    <row r="13" spans="1:10" ht="18.75">
      <c r="A13" s="6" t="s">
        <v>62</v>
      </c>
      <c r="B13" s="8"/>
      <c r="C13" s="6"/>
      <c r="D13" s="6"/>
      <c r="E13" s="6"/>
      <c r="F13" s="6"/>
      <c r="G13" s="6"/>
      <c r="H13" s="6"/>
      <c r="I13" s="6"/>
      <c r="J13" s="6"/>
    </row>
    <row r="14" spans="1:10" ht="18.75">
      <c r="A14" s="6" t="s">
        <v>63</v>
      </c>
      <c r="B14" s="8"/>
      <c r="C14" s="6"/>
      <c r="D14" s="6"/>
      <c r="E14" s="6"/>
      <c r="F14" s="6"/>
      <c r="G14" s="6"/>
      <c r="H14" s="6"/>
      <c r="I14" s="6"/>
      <c r="J14" s="6"/>
    </row>
    <row r="15" spans="1:10" ht="18.75">
      <c r="A15" s="6" t="s">
        <v>94</v>
      </c>
      <c r="B15" s="8"/>
      <c r="C15" s="6"/>
      <c r="D15" s="6"/>
      <c r="E15" s="6"/>
      <c r="F15" s="6"/>
      <c r="G15" s="6"/>
      <c r="H15" s="6"/>
      <c r="I15" s="6"/>
      <c r="J15" s="6"/>
    </row>
    <row r="16" spans="1:10" ht="18.75">
      <c r="A16" s="6"/>
      <c r="B16" s="8"/>
      <c r="C16" s="6"/>
      <c r="D16" s="6"/>
      <c r="E16" s="6"/>
      <c r="F16" s="6"/>
      <c r="G16" s="6"/>
      <c r="H16" s="6"/>
      <c r="I16" s="6"/>
      <c r="J16" s="6"/>
    </row>
    <row r="17" spans="1:10" ht="18.75">
      <c r="A17" s="18" t="s">
        <v>64</v>
      </c>
      <c r="B17" s="8"/>
      <c r="C17" s="6"/>
      <c r="D17" s="6"/>
      <c r="E17" s="6"/>
      <c r="F17" s="6"/>
      <c r="G17" s="6"/>
      <c r="H17" s="6"/>
      <c r="I17" s="6"/>
      <c r="J17" s="6"/>
    </row>
    <row r="18" spans="1:10" ht="18.75">
      <c r="A18" s="6"/>
      <c r="B18" s="8"/>
      <c r="C18" s="6"/>
      <c r="D18" s="6"/>
      <c r="E18" s="6"/>
      <c r="F18" s="6"/>
      <c r="G18" s="6"/>
      <c r="H18" s="6"/>
      <c r="I18" s="6"/>
      <c r="J18" s="6"/>
    </row>
    <row r="19" spans="1:10" ht="18.75">
      <c r="A19" s="6" t="s">
        <v>65</v>
      </c>
      <c r="B19" s="8"/>
      <c r="C19" s="6"/>
      <c r="D19" s="6"/>
      <c r="E19" s="6"/>
      <c r="F19" s="6"/>
      <c r="G19" s="6"/>
      <c r="H19" s="6"/>
      <c r="I19" s="6"/>
      <c r="J19" s="6"/>
    </row>
    <row r="20" spans="1:10" ht="18.75">
      <c r="A20" s="6" t="s">
        <v>88</v>
      </c>
      <c r="B20" s="8"/>
      <c r="C20" s="6"/>
      <c r="D20" s="6"/>
      <c r="E20" s="6"/>
      <c r="F20" s="8"/>
      <c r="G20" s="6"/>
      <c r="H20" s="6"/>
      <c r="I20" s="6"/>
      <c r="J20" s="6"/>
    </row>
    <row r="21" spans="1:10" ht="18.75">
      <c r="A21" s="6"/>
      <c r="B21" s="8"/>
      <c r="C21" s="6"/>
      <c r="D21" s="6"/>
      <c r="E21" s="6"/>
      <c r="F21" s="6"/>
      <c r="G21" s="6"/>
      <c r="H21" s="6"/>
      <c r="I21" s="6"/>
      <c r="J21" s="6"/>
    </row>
    <row r="22" spans="1:10" ht="18.75">
      <c r="A22" s="20" t="s">
        <v>98</v>
      </c>
      <c r="B22" s="8"/>
      <c r="C22" s="6"/>
      <c r="D22" s="6"/>
      <c r="E22" s="6"/>
      <c r="F22" s="6"/>
      <c r="G22" s="6"/>
      <c r="H22" s="6"/>
      <c r="I22" s="6"/>
      <c r="J22" s="6"/>
    </row>
    <row r="23" spans="1:10" ht="18.75">
      <c r="A23" s="6"/>
      <c r="B23" s="8"/>
      <c r="C23" s="6"/>
      <c r="D23" s="6"/>
      <c r="E23" s="6"/>
      <c r="F23" s="6"/>
      <c r="G23" s="6"/>
      <c r="H23" s="6"/>
      <c r="I23" s="6"/>
      <c r="J23" s="6"/>
    </row>
    <row r="24" spans="1:10" ht="18.75">
      <c r="A24" s="6" t="s">
        <v>66</v>
      </c>
      <c r="B24" s="8"/>
      <c r="C24" s="6"/>
      <c r="D24" s="6"/>
      <c r="E24" s="6"/>
      <c r="F24" s="6"/>
      <c r="G24" s="6"/>
      <c r="H24" s="6"/>
      <c r="I24" s="6"/>
      <c r="J24" s="6"/>
    </row>
    <row r="25" spans="1:10" ht="18.75">
      <c r="A25" s="6" t="s">
        <v>67</v>
      </c>
      <c r="B25" s="8"/>
      <c r="C25" s="6"/>
      <c r="D25" s="6"/>
      <c r="E25" s="6"/>
      <c r="F25" s="6"/>
      <c r="G25" s="6"/>
      <c r="H25" s="6"/>
      <c r="I25" s="6"/>
      <c r="J25" s="6"/>
    </row>
    <row r="26" spans="1:10" ht="18.75">
      <c r="A26" s="21" t="s">
        <v>68</v>
      </c>
      <c r="B26" s="8"/>
      <c r="C26" s="6"/>
      <c r="D26" s="6"/>
      <c r="E26" s="6"/>
      <c r="F26" s="6"/>
      <c r="G26" s="6"/>
      <c r="H26" s="6"/>
      <c r="I26" s="6"/>
      <c r="J26" s="6"/>
    </row>
    <row r="27" spans="1:10" ht="18.75">
      <c r="A27" s="21"/>
      <c r="B27" s="8"/>
      <c r="C27" s="6"/>
      <c r="D27" s="6"/>
      <c r="E27" s="6"/>
      <c r="F27" s="6"/>
      <c r="G27" s="6"/>
      <c r="H27" s="6"/>
      <c r="I27" s="6"/>
      <c r="J27" s="6"/>
    </row>
    <row r="28" spans="1:10" ht="18.75">
      <c r="A28" s="6" t="s">
        <v>81</v>
      </c>
      <c r="B28" s="8"/>
      <c r="C28" s="6"/>
      <c r="D28" s="6"/>
      <c r="E28" s="6"/>
      <c r="F28" s="6"/>
      <c r="G28" s="6"/>
      <c r="H28" s="6"/>
      <c r="I28" s="6"/>
      <c r="J28" s="6"/>
    </row>
    <row r="29" spans="1:10" ht="18.75">
      <c r="A29" s="6" t="s">
        <v>69</v>
      </c>
      <c r="B29" s="8"/>
      <c r="C29" s="6"/>
      <c r="D29" s="6"/>
      <c r="E29" s="6"/>
      <c r="F29" s="6"/>
      <c r="G29" s="6"/>
      <c r="H29" s="6"/>
      <c r="I29" s="6"/>
      <c r="J29" s="6"/>
    </row>
    <row r="30" spans="1:10" ht="18.75">
      <c r="A30" s="21" t="s">
        <v>89</v>
      </c>
      <c r="B30" s="8"/>
      <c r="C30" s="6"/>
      <c r="D30" s="6"/>
      <c r="E30" s="6"/>
      <c r="F30" s="6"/>
      <c r="G30" s="6"/>
      <c r="H30" s="6"/>
      <c r="I30" s="6"/>
      <c r="J30" s="6"/>
    </row>
    <row r="31" spans="1:10" ht="18.75">
      <c r="A31" s="21" t="s">
        <v>86</v>
      </c>
      <c r="B31" s="8"/>
      <c r="C31" s="6"/>
      <c r="D31" s="6"/>
      <c r="E31" s="6"/>
      <c r="F31" s="6"/>
      <c r="G31" s="6"/>
      <c r="H31" s="6"/>
      <c r="I31" s="6"/>
      <c r="J31" s="6"/>
    </row>
    <row r="32" spans="1:10" ht="18.75">
      <c r="A32" s="6" t="s">
        <v>87</v>
      </c>
      <c r="B32" s="8"/>
      <c r="C32" s="6"/>
      <c r="D32" s="6"/>
      <c r="E32" s="6"/>
      <c r="F32" s="6"/>
      <c r="G32" s="6"/>
      <c r="H32" s="6"/>
      <c r="I32" s="6"/>
      <c r="J32" s="6"/>
    </row>
    <row r="33" spans="1:10" ht="18.75">
      <c r="A33" s="6"/>
      <c r="B33" s="8"/>
      <c r="C33" s="6"/>
      <c r="D33" s="6"/>
      <c r="E33" s="6"/>
      <c r="F33" s="6"/>
      <c r="G33" s="6"/>
      <c r="H33" s="6"/>
      <c r="I33" s="6"/>
      <c r="J33" s="6"/>
    </row>
    <row r="34" spans="1:10" ht="18.75">
      <c r="A34" s="22" t="s">
        <v>75</v>
      </c>
      <c r="B34" s="8"/>
      <c r="C34" s="6"/>
      <c r="D34" s="6"/>
      <c r="E34" s="6"/>
      <c r="F34" s="6"/>
      <c r="G34" s="6"/>
      <c r="H34" s="6"/>
      <c r="I34" s="6"/>
      <c r="J34" s="6"/>
    </row>
    <row r="35" spans="1:10" ht="11.25" customHeight="1">
      <c r="A35" s="5"/>
      <c r="B35" s="8"/>
      <c r="C35" s="6"/>
      <c r="D35" s="6"/>
      <c r="E35" s="6"/>
      <c r="F35" s="6"/>
      <c r="G35" s="6"/>
      <c r="H35" s="6"/>
      <c r="I35" s="6"/>
      <c r="J35" s="6"/>
    </row>
    <row r="36" spans="1:10" ht="18.75">
      <c r="A36" s="6" t="s">
        <v>27</v>
      </c>
      <c r="B36" s="8"/>
      <c r="C36" s="6"/>
      <c r="D36" s="6"/>
      <c r="E36" s="6"/>
      <c r="F36" s="6"/>
      <c r="G36" s="6"/>
      <c r="H36" s="6"/>
      <c r="I36" s="6"/>
      <c r="J36" s="6"/>
    </row>
    <row r="37" spans="1:10" ht="18.75">
      <c r="A37" s="6" t="s">
        <v>79</v>
      </c>
      <c r="B37" s="8"/>
      <c r="C37" s="6"/>
      <c r="D37" s="6"/>
      <c r="E37" s="6"/>
      <c r="F37" s="6"/>
      <c r="G37" s="6"/>
      <c r="H37" s="6"/>
      <c r="I37" s="6"/>
      <c r="J37" s="6"/>
    </row>
    <row r="38" spans="1:10" ht="18.75">
      <c r="A38" s="6"/>
      <c r="B38" s="8"/>
      <c r="C38" s="6"/>
      <c r="D38" s="6"/>
      <c r="E38" s="6"/>
      <c r="F38" s="6"/>
      <c r="G38" s="6"/>
      <c r="H38" s="6"/>
      <c r="I38" s="6"/>
      <c r="J38" s="6"/>
    </row>
    <row r="39" spans="1:10" ht="18.75">
      <c r="A39" s="22" t="s">
        <v>23</v>
      </c>
      <c r="B39" s="22" t="s">
        <v>24</v>
      </c>
      <c r="C39" s="6"/>
      <c r="D39" s="6"/>
      <c r="E39" s="6"/>
      <c r="F39" s="6"/>
      <c r="G39" s="6"/>
      <c r="H39" s="6"/>
      <c r="I39" s="6"/>
      <c r="J39" s="6"/>
    </row>
    <row r="40" spans="1:10" ht="11.25" customHeight="1">
      <c r="A40" s="6"/>
      <c r="B40" s="8"/>
      <c r="C40" s="6"/>
      <c r="D40" s="6"/>
      <c r="E40" s="6"/>
      <c r="F40" s="6"/>
      <c r="G40" s="6"/>
      <c r="H40" s="6"/>
      <c r="I40" s="6"/>
      <c r="J40" s="6"/>
    </row>
    <row r="41" spans="1:10" ht="24">
      <c r="A41" s="6" t="s">
        <v>113</v>
      </c>
      <c r="B41" s="23">
        <v>0.03</v>
      </c>
      <c r="C41" s="6"/>
      <c r="D41" s="6"/>
      <c r="E41" s="6"/>
      <c r="F41" s="6"/>
      <c r="G41" s="6"/>
      <c r="H41" s="6"/>
      <c r="I41" s="6"/>
      <c r="J41" s="6"/>
    </row>
    <row r="42" spans="1:10" ht="18.75">
      <c r="A42" s="6" t="s">
        <v>97</v>
      </c>
      <c r="B42" s="23">
        <v>0.03</v>
      </c>
      <c r="C42" s="6"/>
      <c r="D42" s="6"/>
      <c r="E42" s="6"/>
      <c r="F42" s="6"/>
      <c r="G42" s="6"/>
      <c r="H42" s="6"/>
      <c r="I42" s="6"/>
      <c r="J42" s="6"/>
    </row>
    <row r="43" spans="1:10" ht="18.75">
      <c r="A43" s="6" t="s">
        <v>57</v>
      </c>
      <c r="B43" s="23">
        <v>0.03</v>
      </c>
      <c r="C43" s="6" t="s">
        <v>7</v>
      </c>
      <c r="D43" s="6"/>
      <c r="E43" s="6"/>
      <c r="F43" s="6"/>
      <c r="G43" s="6"/>
      <c r="H43" s="6"/>
      <c r="I43" s="6"/>
      <c r="J43" s="6"/>
    </row>
    <row r="44" spans="1:10" ht="18.75">
      <c r="A44" s="6" t="s">
        <v>58</v>
      </c>
      <c r="B44" s="23">
        <v>0.03</v>
      </c>
      <c r="C44" s="6"/>
      <c r="D44" s="6"/>
      <c r="E44" s="6"/>
      <c r="F44" s="6"/>
      <c r="G44" s="6"/>
      <c r="H44" s="6"/>
      <c r="I44" s="6"/>
      <c r="J44" s="6"/>
    </row>
    <row r="45" spans="1:10" ht="18.75">
      <c r="A45" s="6" t="s">
        <v>25</v>
      </c>
      <c r="B45" s="24" t="s">
        <v>80</v>
      </c>
      <c r="C45" s="6"/>
      <c r="D45" s="6"/>
      <c r="E45" s="6"/>
      <c r="F45" s="6"/>
      <c r="G45" s="6"/>
      <c r="H45" s="6"/>
      <c r="I45" s="6"/>
      <c r="J45" s="6"/>
    </row>
    <row r="46" spans="1:10" ht="18.75">
      <c r="A46" s="6" t="s">
        <v>26</v>
      </c>
      <c r="B46" s="6" t="s">
        <v>28</v>
      </c>
      <c r="C46" s="6"/>
      <c r="D46" s="6"/>
      <c r="E46" s="6"/>
      <c r="F46" s="6"/>
      <c r="G46" s="6"/>
      <c r="H46" s="6"/>
      <c r="I46" s="6"/>
      <c r="J46" s="6"/>
    </row>
    <row r="47" spans="1:10" ht="18.75">
      <c r="A47" s="6"/>
      <c r="B47" s="23"/>
      <c r="C47" s="6"/>
      <c r="D47" s="6"/>
      <c r="E47" s="6"/>
      <c r="F47" s="6"/>
      <c r="G47" s="6"/>
      <c r="H47" s="6"/>
      <c r="I47" s="6"/>
      <c r="J47" s="6"/>
    </row>
    <row r="48" spans="1:10" ht="24">
      <c r="A48" s="25" t="s">
        <v>115</v>
      </c>
      <c r="B48" s="8"/>
      <c r="C48" s="6"/>
      <c r="D48" s="6"/>
      <c r="E48" s="6"/>
      <c r="F48" s="6"/>
      <c r="G48" s="6"/>
      <c r="H48" s="6"/>
      <c r="I48" s="6"/>
      <c r="J48" s="6"/>
    </row>
    <row r="49" spans="1:10" ht="18.75">
      <c r="A49" s="6" t="s">
        <v>116</v>
      </c>
      <c r="B49" s="8"/>
      <c r="C49" s="6"/>
      <c r="D49" s="6"/>
      <c r="E49" s="6"/>
      <c r="F49" s="6"/>
      <c r="G49" s="6"/>
      <c r="H49" s="6"/>
      <c r="I49" s="6"/>
      <c r="J49" s="6"/>
    </row>
    <row r="50" spans="1:10" ht="18.75">
      <c r="A50" s="6"/>
      <c r="B50" s="8"/>
      <c r="C50" s="6"/>
      <c r="D50" s="6"/>
      <c r="E50" s="6"/>
      <c r="F50" s="6"/>
      <c r="G50" s="6"/>
      <c r="H50" s="6"/>
      <c r="I50" s="6"/>
      <c r="J50" s="6"/>
    </row>
    <row r="51" spans="1:10" ht="18.75">
      <c r="A51" s="5" t="s">
        <v>100</v>
      </c>
      <c r="B51" s="8"/>
      <c r="C51" s="6"/>
      <c r="D51" s="6"/>
      <c r="E51" s="6"/>
      <c r="F51" s="6"/>
      <c r="G51" s="6"/>
      <c r="H51" s="6"/>
      <c r="I51" s="6"/>
      <c r="J51" s="6"/>
    </row>
    <row r="52" spans="1:10" ht="18.75">
      <c r="A52" s="5" t="s">
        <v>99</v>
      </c>
      <c r="B52" s="6"/>
      <c r="C52" s="6"/>
      <c r="D52" s="6"/>
      <c r="E52" s="6"/>
      <c r="F52" s="6"/>
      <c r="G52" s="6"/>
      <c r="H52" s="6"/>
      <c r="I52" s="6"/>
      <c r="J52" s="6"/>
    </row>
    <row r="53" spans="1:10" ht="18.75">
      <c r="A53" s="5" t="s">
        <v>91</v>
      </c>
      <c r="B53" s="6"/>
      <c r="C53" s="6"/>
      <c r="D53" s="6"/>
      <c r="E53" s="6"/>
      <c r="F53" s="6"/>
      <c r="G53" s="6"/>
      <c r="H53" s="6"/>
      <c r="I53" s="6"/>
      <c r="J53" s="6"/>
    </row>
    <row r="54" spans="1:10" ht="20.25">
      <c r="A54" s="5"/>
      <c r="B54" s="15"/>
      <c r="C54" s="15"/>
      <c r="D54" s="15"/>
      <c r="E54" s="15"/>
      <c r="F54" s="15"/>
      <c r="G54" s="15"/>
      <c r="H54" s="15"/>
      <c r="I54" s="15"/>
      <c r="J54" s="15"/>
    </row>
    <row r="55" spans="1:10" ht="20.25">
      <c r="A55" s="5" t="s">
        <v>96</v>
      </c>
      <c r="B55" s="15"/>
      <c r="C55" s="15"/>
      <c r="D55" s="15"/>
      <c r="E55" s="26"/>
      <c r="F55" s="15"/>
      <c r="G55" s="15"/>
      <c r="H55" s="15"/>
      <c r="I55" s="15"/>
      <c r="J55" s="15"/>
    </row>
    <row r="56" spans="1:10" ht="18.75">
      <c r="A56" s="5" t="s">
        <v>101</v>
      </c>
      <c r="B56" s="6"/>
      <c r="C56" s="6"/>
      <c r="D56" s="6"/>
      <c r="E56" s="11"/>
      <c r="F56" s="6"/>
      <c r="G56" s="6"/>
      <c r="H56" s="6"/>
      <c r="I56" s="6"/>
      <c r="J56" s="6"/>
    </row>
    <row r="57" spans="1:10" ht="18.75">
      <c r="A57" s="5"/>
      <c r="B57" s="6"/>
      <c r="C57" s="6"/>
      <c r="D57" s="6"/>
      <c r="E57" s="11"/>
      <c r="F57" s="6"/>
      <c r="G57" s="6"/>
      <c r="H57" s="6"/>
      <c r="I57" s="6"/>
      <c r="J57" s="6"/>
    </row>
    <row r="58" spans="1:10" ht="18.75">
      <c r="A58" s="6"/>
      <c r="B58" s="6"/>
      <c r="C58" s="6"/>
      <c r="D58" s="6"/>
      <c r="E58" s="11"/>
      <c r="F58" s="8"/>
      <c r="G58" s="6"/>
      <c r="H58" s="6"/>
      <c r="I58" s="6"/>
      <c r="J58" s="6"/>
    </row>
    <row r="59" spans="1:10" ht="18.75">
      <c r="A59" s="6"/>
      <c r="B59" s="6"/>
      <c r="C59" s="8"/>
      <c r="D59" s="6"/>
      <c r="E59" s="11"/>
      <c r="F59" s="8"/>
      <c r="G59" s="6"/>
      <c r="H59" s="6"/>
      <c r="I59" s="6"/>
      <c r="J59" s="6"/>
    </row>
    <row r="60" spans="1:10" ht="18.75">
      <c r="A60" s="6"/>
      <c r="B60" s="6"/>
      <c r="C60" s="8"/>
      <c r="D60" s="6"/>
      <c r="E60" s="11"/>
      <c r="F60" s="8"/>
      <c r="G60" s="6"/>
      <c r="H60" s="6"/>
      <c r="I60" s="6"/>
      <c r="J60" s="6"/>
    </row>
    <row r="61" spans="1:10" ht="18.75">
      <c r="A61" s="6"/>
      <c r="B61" s="6"/>
      <c r="C61" s="8"/>
      <c r="D61" s="6"/>
      <c r="E61" s="11"/>
      <c r="F61" s="8"/>
      <c r="G61" s="6"/>
      <c r="H61" s="6"/>
      <c r="I61" s="6"/>
      <c r="J61" s="6"/>
    </row>
    <row r="62" spans="1:10" ht="18.75">
      <c r="A62" s="8"/>
      <c r="B62" s="8"/>
      <c r="C62" s="8"/>
      <c r="D62" s="6"/>
      <c r="E62" s="8"/>
      <c r="F62" s="8"/>
      <c r="G62" s="8"/>
      <c r="H62" s="8"/>
      <c r="I62" s="8"/>
      <c r="J62" s="8"/>
    </row>
  </sheetData>
  <sheetProtection password="C6B4" sheet="1" objects="1" scenarios="1" selectLockedCells="1"/>
  <mergeCells count="2">
    <mergeCell ref="A2:J2"/>
    <mergeCell ref="A3:J3"/>
  </mergeCells>
  <printOptions/>
  <pageMargins left="0.43" right="0.36" top="0.34" bottom="0.26" header="0.34" footer="0.3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SheetLayoutView="100" zoomScalePageLayoutView="0" workbookViewId="0" topLeftCell="A32">
      <selection activeCell="F47" sqref="F47"/>
    </sheetView>
  </sheetViews>
  <sheetFormatPr defaultColWidth="8.8515625" defaultRowHeight="12.75"/>
  <cols>
    <col min="1" max="1" width="3.7109375" style="4" customWidth="1"/>
    <col min="2" max="2" width="11.57421875" style="4" customWidth="1"/>
    <col min="3" max="5" width="8.8515625" style="4" customWidth="1"/>
    <col min="6" max="6" width="10.7109375" style="4" customWidth="1"/>
    <col min="7" max="8" width="8.8515625" style="4" customWidth="1"/>
    <col min="9" max="9" width="8.7109375" style="4" customWidth="1"/>
    <col min="10" max="10" width="6.00390625" style="4" customWidth="1"/>
    <col min="11" max="11" width="13.28125" style="4" customWidth="1"/>
    <col min="12" max="12" width="34.00390625" style="4" customWidth="1"/>
    <col min="13" max="13" width="7.421875" style="4" customWidth="1"/>
    <col min="14" max="14" width="15.28125" style="4" customWidth="1"/>
    <col min="15" max="16384" width="8.8515625" style="4" customWidth="1"/>
  </cols>
  <sheetData>
    <row r="1" ht="15">
      <c r="A1" s="3" t="s">
        <v>18</v>
      </c>
    </row>
    <row r="2" spans="1:12" ht="20.25">
      <c r="A2" s="263" t="s">
        <v>32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ht="20.25">
      <c r="A3" s="263" t="s">
        <v>44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1:12" ht="18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8" customFormat="1" ht="18.75">
      <c r="A5" s="7" t="s">
        <v>85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8.75">
      <c r="A7" s="31" t="s">
        <v>125</v>
      </c>
      <c r="B7" s="32"/>
      <c r="C7" s="32"/>
      <c r="D7" s="32"/>
      <c r="E7" s="32"/>
      <c r="F7" s="6"/>
      <c r="G7" s="6"/>
      <c r="H7" s="6"/>
      <c r="I7" s="6"/>
      <c r="J7" s="6"/>
      <c r="K7" s="6"/>
      <c r="L7" s="6"/>
    </row>
    <row r="8" spans="1:12" ht="18.75">
      <c r="A8" s="31" t="s">
        <v>126</v>
      </c>
      <c r="B8" s="32"/>
      <c r="C8" s="32"/>
      <c r="D8" s="32"/>
      <c r="E8" s="32"/>
      <c r="F8" s="6"/>
      <c r="G8" s="6"/>
      <c r="H8" s="6"/>
      <c r="I8" s="6"/>
      <c r="J8" s="6"/>
      <c r="K8" s="6"/>
      <c r="L8" s="6"/>
    </row>
    <row r="9" spans="1:12" ht="18.75">
      <c r="A9" s="31" t="s">
        <v>119</v>
      </c>
      <c r="B9" s="32"/>
      <c r="C9" s="32"/>
      <c r="D9" s="32"/>
      <c r="E9" s="32"/>
      <c r="F9" s="6"/>
      <c r="G9" s="6"/>
      <c r="H9" s="6"/>
      <c r="I9" s="6"/>
      <c r="J9" s="6"/>
      <c r="K9" s="6"/>
      <c r="L9" s="6"/>
    </row>
    <row r="10" spans="1:12" ht="1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8.75">
      <c r="A11" s="5" t="s">
        <v>70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8.75">
      <c r="A12" s="5"/>
      <c r="B12" s="7" t="s">
        <v>17</v>
      </c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8.75">
      <c r="A13" s="6"/>
      <c r="B13" s="6" t="s">
        <v>105</v>
      </c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8.75">
      <c r="A14" s="6"/>
      <c r="B14" s="6" t="s">
        <v>102</v>
      </c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8.75">
      <c r="A15" s="6"/>
      <c r="B15" s="6" t="s">
        <v>106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9.5" customHeight="1">
      <c r="A16" s="6"/>
      <c r="B16" s="5" t="s">
        <v>127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1.25" customHeight="1">
      <c r="A17" s="6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8.75">
      <c r="A18" s="6"/>
      <c r="B18" s="7" t="s">
        <v>14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8.75">
      <c r="A19" s="6"/>
      <c r="B19" s="6" t="s">
        <v>107</v>
      </c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8.75">
      <c r="A20" s="6"/>
      <c r="B20" s="6" t="s">
        <v>108</v>
      </c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8.75">
      <c r="A21" s="6"/>
      <c r="B21" s="6" t="s">
        <v>109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1.25" customHeight="1">
      <c r="A22" s="6"/>
      <c r="B22" s="6" t="s">
        <v>90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8.75">
      <c r="A23" s="6"/>
      <c r="B23" s="7" t="s">
        <v>15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8.75">
      <c r="A24" s="6"/>
      <c r="B24" s="6" t="s">
        <v>110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8.75">
      <c r="A25" s="6"/>
      <c r="B25" s="6" t="s">
        <v>19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1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8.75">
      <c r="A27" s="6"/>
      <c r="B27" s="7" t="s">
        <v>16</v>
      </c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8.75">
      <c r="A28" s="6"/>
      <c r="B28" s="6" t="s">
        <v>76</v>
      </c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8.75">
      <c r="A30" s="5" t="s">
        <v>71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8.75">
      <c r="A31" s="6"/>
      <c r="B31" s="6" t="s">
        <v>77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s="10" customFormat="1" ht="18.75">
      <c r="A32" s="9"/>
      <c r="B32" s="9" t="s">
        <v>72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ht="18.75">
      <c r="A34" s="5" t="s">
        <v>73</v>
      </c>
    </row>
    <row r="35" spans="1:12" ht="18.75">
      <c r="A35" s="6"/>
      <c r="B35" s="6" t="s">
        <v>128</v>
      </c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8.75">
      <c r="A36" s="6"/>
      <c r="B36" s="6" t="s">
        <v>103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8.75">
      <c r="A37" s="6"/>
      <c r="B37" s="6" t="s">
        <v>117</v>
      </c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8.75" customHeight="1">
      <c r="A38" s="6"/>
      <c r="B38" s="6" t="s">
        <v>121</v>
      </c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8.75">
      <c r="A39" s="6"/>
      <c r="B39" s="6" t="s">
        <v>122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8.75">
      <c r="A41" s="5" t="s">
        <v>74</v>
      </c>
      <c r="I41" s="6"/>
      <c r="J41" s="6"/>
      <c r="K41" s="6"/>
      <c r="L41" s="6"/>
    </row>
    <row r="42" spans="1:12" ht="18.75">
      <c r="A42" s="6"/>
      <c r="B42" s="6" t="s">
        <v>82</v>
      </c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8.75">
      <c r="A43" s="6"/>
      <c r="B43" s="6" t="s">
        <v>83</v>
      </c>
      <c r="C43" s="6"/>
      <c r="D43" s="6"/>
      <c r="E43" s="11"/>
      <c r="F43" s="6"/>
      <c r="G43" s="6"/>
      <c r="H43" s="6"/>
      <c r="I43" s="6"/>
      <c r="J43" s="6"/>
      <c r="K43" s="6"/>
      <c r="L43" s="6"/>
    </row>
    <row r="44" spans="1:12" ht="18.75">
      <c r="A44" s="6"/>
      <c r="B44" s="6" t="s">
        <v>111</v>
      </c>
      <c r="C44" s="6"/>
      <c r="D44" s="6"/>
      <c r="E44" s="11"/>
      <c r="F44" s="6"/>
      <c r="G44" s="6"/>
      <c r="H44" s="6"/>
      <c r="I44" s="6"/>
      <c r="J44" s="6"/>
      <c r="K44" s="6"/>
      <c r="L44" s="6"/>
    </row>
    <row r="45" spans="1:12" ht="18.75">
      <c r="A45" s="6"/>
      <c r="B45" s="6" t="s">
        <v>118</v>
      </c>
      <c r="C45" s="6"/>
      <c r="D45" s="6"/>
      <c r="E45" s="11"/>
      <c r="F45" s="6"/>
      <c r="G45" s="6"/>
      <c r="H45" s="6"/>
      <c r="I45" s="6"/>
      <c r="J45" s="6"/>
      <c r="K45" s="6"/>
      <c r="L45" s="6"/>
    </row>
    <row r="46" spans="1:12" ht="18.75">
      <c r="A46" s="6"/>
      <c r="B46" s="6" t="s">
        <v>7</v>
      </c>
      <c r="C46" s="6"/>
      <c r="D46" s="6"/>
      <c r="E46" s="11"/>
      <c r="F46" s="6"/>
      <c r="G46" s="6"/>
      <c r="H46" s="6"/>
      <c r="I46" s="6"/>
      <c r="J46" s="6"/>
      <c r="K46" s="6"/>
      <c r="L46" s="6"/>
    </row>
    <row r="47" spans="1:12" ht="18.75">
      <c r="A47" s="5" t="s">
        <v>112</v>
      </c>
      <c r="B47" s="6"/>
      <c r="C47" s="6"/>
      <c r="H47" s="6"/>
      <c r="I47" s="6"/>
      <c r="J47" s="6"/>
      <c r="K47" s="6"/>
      <c r="L47" s="6"/>
    </row>
    <row r="48" spans="1:12" ht="18.75">
      <c r="A48" s="6"/>
      <c r="B48" s="6" t="s">
        <v>104</v>
      </c>
      <c r="C48" s="11"/>
      <c r="D48" s="6"/>
      <c r="J48" s="6"/>
      <c r="K48" s="6"/>
      <c r="L48" s="6"/>
    </row>
    <row r="49" spans="1:12" ht="18.75">
      <c r="A49" s="6"/>
      <c r="B49" s="6" t="s">
        <v>78</v>
      </c>
      <c r="C49" s="11"/>
      <c r="D49" s="6"/>
      <c r="J49" s="6"/>
      <c r="K49" s="6"/>
      <c r="L49" s="6"/>
    </row>
    <row r="50" spans="1:12" ht="18.75">
      <c r="A50" s="6"/>
      <c r="B50" s="6" t="s">
        <v>30</v>
      </c>
      <c r="C50" s="11"/>
      <c r="D50" s="6"/>
      <c r="J50" s="6"/>
      <c r="K50" s="6"/>
      <c r="L50" s="6"/>
    </row>
    <row r="51" spans="1:12" ht="18.75">
      <c r="A51" s="6"/>
      <c r="B51" s="6" t="s">
        <v>31</v>
      </c>
      <c r="C51" s="11"/>
      <c r="D51" s="6"/>
      <c r="J51" s="6"/>
      <c r="K51" s="6"/>
      <c r="L51" s="6"/>
    </row>
    <row r="52" spans="1:4" ht="15" customHeight="1">
      <c r="A52" s="6"/>
      <c r="C52" s="11"/>
      <c r="D52" s="6"/>
    </row>
    <row r="53" spans="1:2" ht="15" customHeight="1">
      <c r="A53" s="12" t="s">
        <v>123</v>
      </c>
      <c r="B53" s="6"/>
    </row>
    <row r="54" s="10" customFormat="1" ht="15.75">
      <c r="A54" s="30" t="s">
        <v>124</v>
      </c>
    </row>
  </sheetData>
  <sheetProtection password="C6B4" sheet="1" objects="1" scenarios="1" selectLockedCells="1" selectUnlockedCells="1"/>
  <mergeCells count="2">
    <mergeCell ref="A3:L3"/>
    <mergeCell ref="A2:L2"/>
  </mergeCells>
  <printOptions/>
  <pageMargins left="0.79" right="0.59" top="1.08" bottom="0.39" header="0.56" footer="0.57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showZeros="0" showOutlineSymbols="0" view="pageLayout" zoomScaleNormal="60" zoomScaleSheetLayoutView="100" workbookViewId="0" topLeftCell="A3">
      <selection activeCell="F6" sqref="F6"/>
    </sheetView>
  </sheetViews>
  <sheetFormatPr defaultColWidth="9.7109375" defaultRowHeight="12.75"/>
  <cols>
    <col min="1" max="1" width="27.7109375" style="34" customWidth="1"/>
    <col min="2" max="2" width="20.57421875" style="34" customWidth="1"/>
    <col min="3" max="3" width="18.421875" style="34" customWidth="1"/>
    <col min="4" max="4" width="18.57421875" style="34" customWidth="1"/>
    <col min="5" max="5" width="19.57421875" style="34" customWidth="1"/>
    <col min="6" max="6" width="17.57421875" style="34" customWidth="1"/>
    <col min="7" max="7" width="16.421875" style="34" customWidth="1"/>
    <col min="8" max="8" width="18.7109375" style="34" customWidth="1"/>
    <col min="9" max="11" width="9.7109375" style="34" customWidth="1"/>
    <col min="12" max="16384" width="9.7109375" style="1" customWidth="1"/>
  </cols>
  <sheetData>
    <row r="1" spans="1:11" s="28" customFormat="1" ht="15.75">
      <c r="A1" s="266" t="s">
        <v>104</v>
      </c>
      <c r="B1" s="266"/>
      <c r="C1" s="266"/>
      <c r="D1" s="266"/>
      <c r="E1" s="266"/>
      <c r="F1" s="266"/>
      <c r="G1" s="266"/>
      <c r="H1" s="266"/>
      <c r="I1" s="33"/>
      <c r="J1" s="33"/>
      <c r="K1" s="33"/>
    </row>
    <row r="2" spans="1:11" s="53" customFormat="1" ht="15.75">
      <c r="A2" s="267" t="s">
        <v>199</v>
      </c>
      <c r="B2" s="267"/>
      <c r="C2" s="267"/>
      <c r="D2" s="267"/>
      <c r="E2" s="267"/>
      <c r="F2" s="267"/>
      <c r="G2" s="267"/>
      <c r="H2" s="267"/>
      <c r="I2" s="38"/>
      <c r="J2" s="38"/>
      <c r="K2" s="38"/>
    </row>
    <row r="3" spans="1:8" ht="12" customHeight="1">
      <c r="A3" s="268"/>
      <c r="B3" s="268"/>
      <c r="C3" s="268"/>
      <c r="D3" s="268"/>
      <c r="E3" s="268"/>
      <c r="F3" s="268"/>
      <c r="G3" s="268"/>
      <c r="H3" s="268"/>
    </row>
    <row r="4" spans="1:11" s="58" customFormat="1" ht="18.75" customHeight="1">
      <c r="A4" s="99" t="s">
        <v>134</v>
      </c>
      <c r="B4" s="99"/>
      <c r="C4" s="100"/>
      <c r="E4" s="55"/>
      <c r="G4" s="56"/>
      <c r="H4" s="56"/>
      <c r="I4" s="57"/>
      <c r="J4" s="57"/>
      <c r="K4" s="57"/>
    </row>
    <row r="5" spans="1:11" s="58" customFormat="1" ht="18.75" customHeight="1">
      <c r="A5" s="99"/>
      <c r="B5" s="99"/>
      <c r="C5" s="100"/>
      <c r="D5" s="99"/>
      <c r="E5" s="55"/>
      <c r="F5" s="260">
        <v>2</v>
      </c>
      <c r="G5" s="56"/>
      <c r="H5" s="56"/>
      <c r="I5" s="57"/>
      <c r="J5" s="57"/>
      <c r="K5" s="57"/>
    </row>
    <row r="6" spans="1:11" s="58" customFormat="1" ht="18.75" customHeight="1">
      <c r="A6" s="99" t="s">
        <v>163</v>
      </c>
      <c r="B6" s="99"/>
      <c r="C6" s="100"/>
      <c r="D6" s="99"/>
      <c r="E6" s="55"/>
      <c r="G6" s="56"/>
      <c r="H6" s="56"/>
      <c r="I6" s="57"/>
      <c r="J6" s="57"/>
      <c r="K6" s="57"/>
    </row>
    <row r="7" spans="1:8" ht="12" customHeight="1" thickBot="1">
      <c r="A7" s="52"/>
      <c r="B7" s="52"/>
      <c r="C7" s="52"/>
      <c r="D7" s="52"/>
      <c r="E7" s="52"/>
      <c r="F7" s="52"/>
      <c r="G7" s="52"/>
      <c r="H7" s="52"/>
    </row>
    <row r="8" spans="1:11" s="2" customFormat="1" ht="18" customHeight="1" thickBot="1" thickTop="1">
      <c r="A8" s="273" t="s">
        <v>135</v>
      </c>
      <c r="B8" s="274"/>
      <c r="C8" s="274"/>
      <c r="D8" s="274"/>
      <c r="E8" s="274"/>
      <c r="F8" s="274"/>
      <c r="G8" s="274"/>
      <c r="H8" s="39"/>
      <c r="I8" s="34"/>
      <c r="J8" s="34"/>
      <c r="K8" s="34"/>
    </row>
    <row r="9" spans="1:11" s="2" customFormat="1" ht="21" customHeight="1" thickBot="1" thickTop="1">
      <c r="A9" s="40"/>
      <c r="B9" s="269" t="s">
        <v>189</v>
      </c>
      <c r="C9" s="269"/>
      <c r="D9" s="270"/>
      <c r="E9" s="269" t="s">
        <v>59</v>
      </c>
      <c r="F9" s="269"/>
      <c r="G9" s="269"/>
      <c r="H9" s="270"/>
      <c r="I9" s="34"/>
      <c r="J9" s="34"/>
      <c r="K9" s="34"/>
    </row>
    <row r="10" spans="1:11" s="2" customFormat="1" ht="18.75" customHeight="1" thickTop="1">
      <c r="A10" s="41" t="s">
        <v>7</v>
      </c>
      <c r="B10" s="164" t="s">
        <v>200</v>
      </c>
      <c r="C10" s="165" t="s">
        <v>33</v>
      </c>
      <c r="D10" s="166" t="s">
        <v>35</v>
      </c>
      <c r="E10" s="167" t="s">
        <v>6</v>
      </c>
      <c r="F10" s="168" t="s">
        <v>40</v>
      </c>
      <c r="G10" s="169" t="s">
        <v>9</v>
      </c>
      <c r="H10" s="169" t="s">
        <v>9</v>
      </c>
      <c r="I10" s="34"/>
      <c r="J10" s="34"/>
      <c r="K10" s="34"/>
    </row>
    <row r="11" spans="1:11" s="2" customFormat="1" ht="18.75" customHeight="1">
      <c r="A11" s="42" t="s">
        <v>4</v>
      </c>
      <c r="B11" s="164" t="s">
        <v>5</v>
      </c>
      <c r="C11" s="165" t="s">
        <v>10</v>
      </c>
      <c r="D11" s="170" t="s">
        <v>41</v>
      </c>
      <c r="E11" s="168" t="s">
        <v>10</v>
      </c>
      <c r="F11" s="168" t="s">
        <v>39</v>
      </c>
      <c r="G11" s="169" t="s">
        <v>36</v>
      </c>
      <c r="H11" s="169" t="s">
        <v>36</v>
      </c>
      <c r="I11" s="34"/>
      <c r="J11" s="34"/>
      <c r="K11" s="34"/>
    </row>
    <row r="12" spans="1:11" s="2" customFormat="1" ht="18.75" customHeight="1" thickBot="1">
      <c r="A12" s="118" t="s">
        <v>12</v>
      </c>
      <c r="B12" s="171" t="s">
        <v>120</v>
      </c>
      <c r="C12" s="172"/>
      <c r="D12" s="170" t="s">
        <v>10</v>
      </c>
      <c r="E12" s="173" t="s">
        <v>35</v>
      </c>
      <c r="F12" s="174" t="s">
        <v>35</v>
      </c>
      <c r="G12" s="175" t="s">
        <v>37</v>
      </c>
      <c r="H12" s="175" t="s">
        <v>38</v>
      </c>
      <c r="I12" s="34"/>
      <c r="J12" s="34"/>
      <c r="K12" s="34"/>
    </row>
    <row r="13" spans="1:11" s="2" customFormat="1" ht="18.75" customHeight="1">
      <c r="A13" s="117" t="s">
        <v>136</v>
      </c>
      <c r="B13" s="113"/>
      <c r="C13" s="113"/>
      <c r="D13" s="119"/>
      <c r="E13" s="120"/>
      <c r="F13" s="113"/>
      <c r="G13" s="114"/>
      <c r="H13" s="64"/>
      <c r="I13" s="34"/>
      <c r="J13" s="34"/>
      <c r="K13" s="34"/>
    </row>
    <row r="14" spans="1:11" s="2" customFormat="1" ht="14.25" customHeight="1">
      <c r="A14" s="60" t="s">
        <v>165</v>
      </c>
      <c r="B14" s="73">
        <f>SALARY!E39</f>
        <v>150000</v>
      </c>
      <c r="C14" s="73">
        <v>0</v>
      </c>
      <c r="D14" s="69">
        <v>0</v>
      </c>
      <c r="E14" s="44">
        <f aca="true" t="shared" si="0" ref="E14:E31">C14+D14</f>
        <v>0</v>
      </c>
      <c r="F14" s="238">
        <f>IF($F$5=1,B14*0.25,IF($F$5=2,B14*0.5,IF($F$5=3,B14*0.75,IF($F$5=4,B14*1))))</f>
        <v>75000</v>
      </c>
      <c r="G14" s="238">
        <f>B14-F14</f>
        <v>75000</v>
      </c>
      <c r="H14" s="45">
        <f>+G14/F14*100</f>
        <v>100</v>
      </c>
      <c r="I14" s="34"/>
      <c r="J14" s="34"/>
      <c r="K14" s="34"/>
    </row>
    <row r="15" spans="1:11" s="2" customFormat="1" ht="14.25" customHeight="1">
      <c r="A15" s="60" t="s">
        <v>166</v>
      </c>
      <c r="B15" s="73">
        <v>0</v>
      </c>
      <c r="C15" s="73">
        <v>0</v>
      </c>
      <c r="D15" s="115">
        <v>0</v>
      </c>
      <c r="E15" s="116">
        <f t="shared" si="0"/>
        <v>0</v>
      </c>
      <c r="F15" s="238">
        <f>IF($F$5=1,B15*0.25,IF($F$5=2,B15*0.5,IF($F$5=3,B15*0.75,IF($F$5=4,B15*1))))</f>
        <v>0</v>
      </c>
      <c r="G15" s="238">
        <f aca="true" t="shared" si="1" ref="G15:G31">B15-F15</f>
        <v>0</v>
      </c>
      <c r="H15" s="45" t="e">
        <f>+G15/F15*100</f>
        <v>#DIV/0!</v>
      </c>
      <c r="I15" s="34"/>
      <c r="J15" s="34"/>
      <c r="K15" s="34"/>
    </row>
    <row r="16" spans="1:11" s="2" customFormat="1" ht="14.25" customHeight="1">
      <c r="A16" s="60" t="s">
        <v>167</v>
      </c>
      <c r="B16" s="73">
        <v>0</v>
      </c>
      <c r="C16" s="73">
        <v>0</v>
      </c>
      <c r="D16" s="115">
        <v>0</v>
      </c>
      <c r="E16" s="116">
        <f t="shared" si="0"/>
        <v>0</v>
      </c>
      <c r="F16" s="238">
        <f aca="true" t="shared" si="2" ref="F16:G62">IF($F$5=1,B16*0.25,IF($F$5=2,B16*0.5,IF($F$5=3,B16*0.75,IF($F$5=4,B16*1))))</f>
        <v>0</v>
      </c>
      <c r="G16" s="238">
        <f t="shared" si="1"/>
        <v>0</v>
      </c>
      <c r="H16" s="45" t="e">
        <f aca="true" t="shared" si="3" ref="H16:H31">+G16/F16*100</f>
        <v>#DIV/0!</v>
      </c>
      <c r="I16" s="34"/>
      <c r="J16" s="34"/>
      <c r="K16" s="34"/>
    </row>
    <row r="17" spans="1:11" s="2" customFormat="1" ht="14.25" customHeight="1">
      <c r="A17" s="60" t="s">
        <v>168</v>
      </c>
      <c r="B17" s="73">
        <v>0</v>
      </c>
      <c r="C17" s="73">
        <v>0</v>
      </c>
      <c r="D17" s="115">
        <v>0</v>
      </c>
      <c r="E17" s="116">
        <f t="shared" si="0"/>
        <v>0</v>
      </c>
      <c r="F17" s="238">
        <f t="shared" si="2"/>
        <v>0</v>
      </c>
      <c r="G17" s="238">
        <f t="shared" si="1"/>
        <v>0</v>
      </c>
      <c r="H17" s="45" t="e">
        <f t="shared" si="3"/>
        <v>#DIV/0!</v>
      </c>
      <c r="I17" s="34"/>
      <c r="J17" s="34"/>
      <c r="K17" s="34"/>
    </row>
    <row r="18" spans="1:11" s="2" customFormat="1" ht="14.25" customHeight="1">
      <c r="A18" s="60" t="s">
        <v>138</v>
      </c>
      <c r="B18" s="73">
        <v>0</v>
      </c>
      <c r="C18" s="73">
        <v>0</v>
      </c>
      <c r="D18" s="79">
        <v>0</v>
      </c>
      <c r="E18" s="43">
        <f t="shared" si="0"/>
        <v>0</v>
      </c>
      <c r="F18" s="238">
        <f t="shared" si="2"/>
        <v>0</v>
      </c>
      <c r="G18" s="238">
        <f t="shared" si="1"/>
        <v>0</v>
      </c>
      <c r="H18" s="45" t="e">
        <f t="shared" si="3"/>
        <v>#DIV/0!</v>
      </c>
      <c r="I18" s="34"/>
      <c r="J18" s="34"/>
      <c r="K18" s="34"/>
    </row>
    <row r="19" spans="1:11" s="2" customFormat="1" ht="14.25" customHeight="1">
      <c r="A19" s="60" t="s">
        <v>137</v>
      </c>
      <c r="B19" s="73">
        <v>0</v>
      </c>
      <c r="C19" s="73">
        <v>0</v>
      </c>
      <c r="D19" s="79">
        <v>0</v>
      </c>
      <c r="E19" s="43">
        <f t="shared" si="0"/>
        <v>0</v>
      </c>
      <c r="F19" s="238">
        <f t="shared" si="2"/>
        <v>0</v>
      </c>
      <c r="G19" s="238">
        <f t="shared" si="1"/>
        <v>0</v>
      </c>
      <c r="H19" s="45" t="e">
        <f t="shared" si="3"/>
        <v>#DIV/0!</v>
      </c>
      <c r="I19" s="34"/>
      <c r="J19" s="34"/>
      <c r="K19" s="34"/>
    </row>
    <row r="20" spans="1:11" s="2" customFormat="1" ht="14.25" customHeight="1">
      <c r="A20" s="60" t="s">
        <v>142</v>
      </c>
      <c r="B20" s="73">
        <v>0</v>
      </c>
      <c r="C20" s="73">
        <v>0</v>
      </c>
      <c r="D20" s="79">
        <v>0</v>
      </c>
      <c r="E20" s="43">
        <f t="shared" si="0"/>
        <v>0</v>
      </c>
      <c r="F20" s="238">
        <f t="shared" si="2"/>
        <v>0</v>
      </c>
      <c r="G20" s="238">
        <f t="shared" si="1"/>
        <v>0</v>
      </c>
      <c r="H20" s="45" t="e">
        <f t="shared" si="3"/>
        <v>#DIV/0!</v>
      </c>
      <c r="I20" s="34"/>
      <c r="J20" s="34"/>
      <c r="K20" s="34"/>
    </row>
    <row r="21" spans="1:11" s="2" customFormat="1" ht="14.25" customHeight="1">
      <c r="A21" s="60" t="s">
        <v>143</v>
      </c>
      <c r="B21" s="73">
        <v>0</v>
      </c>
      <c r="C21" s="73">
        <v>0</v>
      </c>
      <c r="D21" s="79">
        <v>0</v>
      </c>
      <c r="E21" s="43">
        <f t="shared" si="0"/>
        <v>0</v>
      </c>
      <c r="F21" s="238">
        <f t="shared" si="2"/>
        <v>0</v>
      </c>
      <c r="G21" s="238">
        <f t="shared" si="1"/>
        <v>0</v>
      </c>
      <c r="H21" s="45" t="e">
        <f t="shared" si="3"/>
        <v>#DIV/0!</v>
      </c>
      <c r="I21" s="34"/>
      <c r="J21" s="34"/>
      <c r="K21" s="34"/>
    </row>
    <row r="22" spans="1:11" s="2" customFormat="1" ht="14.25" customHeight="1">
      <c r="A22" s="60" t="s">
        <v>144</v>
      </c>
      <c r="B22" s="73">
        <v>0</v>
      </c>
      <c r="C22" s="73">
        <v>0</v>
      </c>
      <c r="D22" s="79">
        <v>0</v>
      </c>
      <c r="E22" s="43">
        <f t="shared" si="0"/>
        <v>0</v>
      </c>
      <c r="F22" s="238">
        <f t="shared" si="2"/>
        <v>0</v>
      </c>
      <c r="G22" s="238">
        <f t="shared" si="1"/>
        <v>0</v>
      </c>
      <c r="H22" s="45" t="e">
        <f t="shared" si="3"/>
        <v>#DIV/0!</v>
      </c>
      <c r="I22" s="34"/>
      <c r="J22" s="34"/>
      <c r="K22" s="34"/>
    </row>
    <row r="23" spans="1:11" s="2" customFormat="1" ht="14.25" customHeight="1">
      <c r="A23" s="60" t="s">
        <v>145</v>
      </c>
      <c r="B23" s="73">
        <v>0</v>
      </c>
      <c r="C23" s="73">
        <v>0</v>
      </c>
      <c r="D23" s="79">
        <v>0</v>
      </c>
      <c r="E23" s="43">
        <f t="shared" si="0"/>
        <v>0</v>
      </c>
      <c r="F23" s="238">
        <f t="shared" si="2"/>
        <v>0</v>
      </c>
      <c r="G23" s="238">
        <f t="shared" si="1"/>
        <v>0</v>
      </c>
      <c r="H23" s="45" t="e">
        <f t="shared" si="3"/>
        <v>#DIV/0!</v>
      </c>
      <c r="I23" s="34"/>
      <c r="J23" s="34"/>
      <c r="K23" s="34"/>
    </row>
    <row r="24" spans="1:11" s="2" customFormat="1" ht="14.25" customHeight="1">
      <c r="A24" s="63" t="s">
        <v>146</v>
      </c>
      <c r="B24" s="73">
        <v>0</v>
      </c>
      <c r="C24" s="73">
        <v>0</v>
      </c>
      <c r="D24" s="79">
        <v>0</v>
      </c>
      <c r="E24" s="43">
        <f t="shared" si="0"/>
        <v>0</v>
      </c>
      <c r="F24" s="238">
        <f t="shared" si="2"/>
        <v>0</v>
      </c>
      <c r="G24" s="238">
        <f t="shared" si="1"/>
        <v>0</v>
      </c>
      <c r="H24" s="45" t="e">
        <f t="shared" si="3"/>
        <v>#DIV/0!</v>
      </c>
      <c r="I24" s="34"/>
      <c r="J24" s="34"/>
      <c r="K24" s="34"/>
    </row>
    <row r="25" spans="1:11" s="2" customFormat="1" ht="14.25" customHeight="1">
      <c r="A25" s="63" t="s">
        <v>147</v>
      </c>
      <c r="B25" s="73">
        <v>0</v>
      </c>
      <c r="C25" s="73">
        <v>0</v>
      </c>
      <c r="D25" s="79">
        <v>0</v>
      </c>
      <c r="E25" s="43">
        <f t="shared" si="0"/>
        <v>0</v>
      </c>
      <c r="F25" s="238">
        <f t="shared" si="2"/>
        <v>0</v>
      </c>
      <c r="G25" s="238">
        <f t="shared" si="1"/>
        <v>0</v>
      </c>
      <c r="H25" s="45" t="e">
        <f t="shared" si="3"/>
        <v>#DIV/0!</v>
      </c>
      <c r="I25" s="34"/>
      <c r="J25" s="34"/>
      <c r="K25" s="34"/>
    </row>
    <row r="26" spans="1:11" s="2" customFormat="1" ht="14.25" customHeight="1">
      <c r="A26" s="63" t="s">
        <v>149</v>
      </c>
      <c r="B26" s="73">
        <v>0</v>
      </c>
      <c r="C26" s="73">
        <v>0</v>
      </c>
      <c r="D26" s="79">
        <v>0</v>
      </c>
      <c r="E26" s="249">
        <f t="shared" si="0"/>
        <v>0</v>
      </c>
      <c r="F26" s="238">
        <f t="shared" si="2"/>
        <v>0</v>
      </c>
      <c r="G26" s="238">
        <f t="shared" si="1"/>
        <v>0</v>
      </c>
      <c r="H26" s="45" t="e">
        <f t="shared" si="3"/>
        <v>#DIV/0!</v>
      </c>
      <c r="I26" s="34"/>
      <c r="J26" s="34"/>
      <c r="K26" s="34"/>
    </row>
    <row r="27" spans="1:11" s="2" customFormat="1" ht="14.25" customHeight="1">
      <c r="A27" s="63" t="s">
        <v>148</v>
      </c>
      <c r="B27" s="73">
        <v>0</v>
      </c>
      <c r="C27" s="73">
        <v>0</v>
      </c>
      <c r="D27" s="79">
        <v>0</v>
      </c>
      <c r="E27" s="43">
        <f t="shared" si="0"/>
        <v>0</v>
      </c>
      <c r="F27" s="238">
        <f t="shared" si="2"/>
        <v>0</v>
      </c>
      <c r="G27" s="238">
        <f t="shared" si="1"/>
        <v>0</v>
      </c>
      <c r="H27" s="45" t="e">
        <f t="shared" si="3"/>
        <v>#DIV/0!</v>
      </c>
      <c r="I27" s="34"/>
      <c r="J27" s="34"/>
      <c r="K27" s="34"/>
    </row>
    <row r="28" spans="1:11" s="2" customFormat="1" ht="14.25" customHeight="1">
      <c r="A28" s="63" t="s">
        <v>150</v>
      </c>
      <c r="B28" s="73">
        <v>0</v>
      </c>
      <c r="C28" s="73">
        <v>0</v>
      </c>
      <c r="D28" s="79">
        <v>0</v>
      </c>
      <c r="E28" s="43">
        <f t="shared" si="0"/>
        <v>0</v>
      </c>
      <c r="F28" s="238">
        <f t="shared" si="2"/>
        <v>0</v>
      </c>
      <c r="G28" s="238">
        <f t="shared" si="1"/>
        <v>0</v>
      </c>
      <c r="H28" s="45" t="e">
        <f t="shared" si="3"/>
        <v>#DIV/0!</v>
      </c>
      <c r="I28" s="34"/>
      <c r="J28" s="34"/>
      <c r="K28" s="34"/>
    </row>
    <row r="29" spans="1:11" s="2" customFormat="1" ht="14.25" customHeight="1">
      <c r="A29" s="63" t="s">
        <v>140</v>
      </c>
      <c r="B29" s="73">
        <v>0</v>
      </c>
      <c r="C29" s="73">
        <v>0</v>
      </c>
      <c r="D29" s="79">
        <v>0</v>
      </c>
      <c r="E29" s="43">
        <f t="shared" si="0"/>
        <v>0</v>
      </c>
      <c r="F29" s="238">
        <f t="shared" si="2"/>
        <v>0</v>
      </c>
      <c r="G29" s="238">
        <f t="shared" si="1"/>
        <v>0</v>
      </c>
      <c r="H29" s="45" t="e">
        <f t="shared" si="3"/>
        <v>#DIV/0!</v>
      </c>
      <c r="I29" s="34"/>
      <c r="J29" s="34"/>
      <c r="K29" s="34"/>
    </row>
    <row r="30" spans="1:11" s="2" customFormat="1" ht="14.25" customHeight="1">
      <c r="A30" s="63" t="s">
        <v>151</v>
      </c>
      <c r="B30" s="73">
        <v>0</v>
      </c>
      <c r="C30" s="73">
        <v>0</v>
      </c>
      <c r="D30" s="79">
        <v>0</v>
      </c>
      <c r="E30" s="43">
        <f t="shared" si="0"/>
        <v>0</v>
      </c>
      <c r="F30" s="238">
        <f t="shared" si="2"/>
        <v>0</v>
      </c>
      <c r="G30" s="238">
        <f t="shared" si="1"/>
        <v>0</v>
      </c>
      <c r="H30" s="45" t="e">
        <f t="shared" si="3"/>
        <v>#DIV/0!</v>
      </c>
      <c r="I30" s="34"/>
      <c r="J30" s="34"/>
      <c r="K30" s="34"/>
    </row>
    <row r="31" spans="1:11" s="2" customFormat="1" ht="14.25" customHeight="1">
      <c r="A31" s="63" t="s">
        <v>25</v>
      </c>
      <c r="B31" s="73">
        <v>0</v>
      </c>
      <c r="C31" s="73">
        <v>0</v>
      </c>
      <c r="D31" s="79">
        <v>0</v>
      </c>
      <c r="E31" s="43">
        <f t="shared" si="0"/>
        <v>0</v>
      </c>
      <c r="F31" s="238">
        <f t="shared" si="2"/>
        <v>0</v>
      </c>
      <c r="G31" s="238">
        <f t="shared" si="1"/>
        <v>0</v>
      </c>
      <c r="H31" s="45" t="e">
        <f t="shared" si="3"/>
        <v>#DIV/0!</v>
      </c>
      <c r="I31" s="34"/>
      <c r="J31" s="34"/>
      <c r="K31" s="34"/>
    </row>
    <row r="32" spans="1:11" s="2" customFormat="1" ht="14.25" customHeight="1">
      <c r="A32" s="63" t="s">
        <v>152</v>
      </c>
      <c r="B32" s="240"/>
      <c r="C32" s="74"/>
      <c r="D32" s="72"/>
      <c r="E32" s="65"/>
      <c r="F32" s="239">
        <f t="shared" si="2"/>
        <v>0</v>
      </c>
      <c r="G32" s="239">
        <f t="shared" si="2"/>
        <v>0</v>
      </c>
      <c r="H32" s="64"/>
      <c r="I32" s="34"/>
      <c r="J32" s="34"/>
      <c r="K32" s="34"/>
    </row>
    <row r="33" spans="1:11" s="2" customFormat="1" ht="14.25" customHeight="1">
      <c r="A33" s="63" t="s">
        <v>153</v>
      </c>
      <c r="B33" s="73">
        <v>0</v>
      </c>
      <c r="C33" s="73">
        <v>0</v>
      </c>
      <c r="D33" s="79">
        <v>0</v>
      </c>
      <c r="E33" s="43">
        <f aca="true" t="shared" si="4" ref="E33:E38">C33+D33</f>
        <v>0</v>
      </c>
      <c r="F33" s="238">
        <f t="shared" si="2"/>
        <v>0</v>
      </c>
      <c r="G33" s="238">
        <f t="shared" si="2"/>
        <v>0</v>
      </c>
      <c r="H33" s="45" t="e">
        <f aca="true" t="shared" si="5" ref="H33:H38">+G33/F33*100</f>
        <v>#DIV/0!</v>
      </c>
      <c r="I33" s="34"/>
      <c r="J33" s="34"/>
      <c r="K33" s="34"/>
    </row>
    <row r="34" spans="1:11" s="2" customFormat="1" ht="14.25" customHeight="1">
      <c r="A34" s="63" t="s">
        <v>154</v>
      </c>
      <c r="B34" s="73">
        <v>0</v>
      </c>
      <c r="C34" s="73">
        <v>0</v>
      </c>
      <c r="D34" s="79">
        <v>0</v>
      </c>
      <c r="E34" s="43">
        <f t="shared" si="4"/>
        <v>0</v>
      </c>
      <c r="F34" s="238">
        <f t="shared" si="2"/>
        <v>0</v>
      </c>
      <c r="G34" s="238">
        <f t="shared" si="2"/>
        <v>0</v>
      </c>
      <c r="H34" s="45" t="e">
        <f t="shared" si="5"/>
        <v>#DIV/0!</v>
      </c>
      <c r="I34" s="34"/>
      <c r="J34" s="34"/>
      <c r="K34" s="34"/>
    </row>
    <row r="35" spans="1:11" s="2" customFormat="1" ht="14.25" customHeight="1">
      <c r="A35" s="63" t="s">
        <v>155</v>
      </c>
      <c r="B35" s="73">
        <v>0</v>
      </c>
      <c r="C35" s="73">
        <v>0</v>
      </c>
      <c r="D35" s="79">
        <v>0</v>
      </c>
      <c r="E35" s="43">
        <f t="shared" si="4"/>
        <v>0</v>
      </c>
      <c r="F35" s="238">
        <f t="shared" si="2"/>
        <v>0</v>
      </c>
      <c r="G35" s="238">
        <f t="shared" si="2"/>
        <v>0</v>
      </c>
      <c r="H35" s="45" t="e">
        <f t="shared" si="5"/>
        <v>#DIV/0!</v>
      </c>
      <c r="I35" s="34"/>
      <c r="J35" s="34"/>
      <c r="K35" s="34"/>
    </row>
    <row r="36" spans="1:11" s="2" customFormat="1" ht="14.25" customHeight="1">
      <c r="A36" s="63" t="s">
        <v>141</v>
      </c>
      <c r="B36" s="73">
        <v>0</v>
      </c>
      <c r="C36" s="73">
        <v>0</v>
      </c>
      <c r="D36" s="79">
        <v>0</v>
      </c>
      <c r="E36" s="43">
        <f t="shared" si="4"/>
        <v>0</v>
      </c>
      <c r="F36" s="238">
        <f t="shared" si="2"/>
        <v>0</v>
      </c>
      <c r="G36" s="238">
        <f t="shared" si="2"/>
        <v>0</v>
      </c>
      <c r="H36" s="45" t="e">
        <f t="shared" si="5"/>
        <v>#DIV/0!</v>
      </c>
      <c r="I36" s="34"/>
      <c r="J36" s="34"/>
      <c r="K36" s="34"/>
    </row>
    <row r="37" spans="1:11" s="2" customFormat="1" ht="14.25" customHeight="1">
      <c r="A37" s="66" t="s">
        <v>185</v>
      </c>
      <c r="B37" s="73">
        <v>0</v>
      </c>
      <c r="C37" s="73">
        <v>0</v>
      </c>
      <c r="D37" s="79">
        <v>0</v>
      </c>
      <c r="E37" s="43">
        <f t="shared" si="4"/>
        <v>0</v>
      </c>
      <c r="F37" s="238">
        <f t="shared" si="2"/>
        <v>0</v>
      </c>
      <c r="G37" s="238">
        <f t="shared" si="2"/>
        <v>0</v>
      </c>
      <c r="H37" s="45" t="e">
        <f t="shared" si="5"/>
        <v>#DIV/0!</v>
      </c>
      <c r="I37" s="34"/>
      <c r="J37" s="34"/>
      <c r="K37" s="34"/>
    </row>
    <row r="38" spans="1:11" s="2" customFormat="1" ht="14.25" customHeight="1">
      <c r="A38" s="66" t="s">
        <v>185</v>
      </c>
      <c r="B38" s="73">
        <v>0</v>
      </c>
      <c r="C38" s="73">
        <v>0</v>
      </c>
      <c r="D38" s="79">
        <v>0</v>
      </c>
      <c r="E38" s="43">
        <f t="shared" si="4"/>
        <v>0</v>
      </c>
      <c r="F38" s="238">
        <f t="shared" si="2"/>
        <v>0</v>
      </c>
      <c r="G38" s="238">
        <f t="shared" si="2"/>
        <v>0</v>
      </c>
      <c r="H38" s="45" t="e">
        <f t="shared" si="5"/>
        <v>#DIV/0!</v>
      </c>
      <c r="I38" s="34"/>
      <c r="J38" s="34"/>
      <c r="K38" s="34"/>
    </row>
    <row r="39" spans="1:11" s="2" customFormat="1" ht="14.25" customHeight="1">
      <c r="A39" s="60"/>
      <c r="B39" s="76"/>
      <c r="C39" s="77"/>
      <c r="D39" s="78"/>
      <c r="E39" s="65"/>
      <c r="F39" s="239"/>
      <c r="G39" s="239"/>
      <c r="H39" s="64"/>
      <c r="I39" s="34"/>
      <c r="J39" s="34"/>
      <c r="K39" s="34"/>
    </row>
    <row r="40" spans="1:11" s="2" customFormat="1" ht="14.25" customHeight="1">
      <c r="A40" s="61" t="s">
        <v>139</v>
      </c>
      <c r="B40" s="70"/>
      <c r="C40" s="71"/>
      <c r="D40" s="72"/>
      <c r="E40" s="65"/>
      <c r="F40" s="239"/>
      <c r="G40" s="239"/>
      <c r="H40" s="64"/>
      <c r="I40" s="34"/>
      <c r="J40" s="34"/>
      <c r="K40" s="34"/>
    </row>
    <row r="41" spans="1:11" s="2" customFormat="1" ht="14.25" customHeight="1">
      <c r="A41" s="60" t="s">
        <v>183</v>
      </c>
      <c r="B41" s="73"/>
      <c r="C41" s="73">
        <v>0</v>
      </c>
      <c r="D41" s="79">
        <v>0</v>
      </c>
      <c r="E41" s="43">
        <f aca="true" t="shared" si="6" ref="E41:E62">C41+D41</f>
        <v>0</v>
      </c>
      <c r="F41" s="238">
        <f t="shared" si="2"/>
        <v>0</v>
      </c>
      <c r="G41" s="238">
        <f t="shared" si="2"/>
        <v>0</v>
      </c>
      <c r="H41" s="45" t="e">
        <f aca="true" t="shared" si="7" ref="H41:H58">+G41/F41*100</f>
        <v>#DIV/0!</v>
      </c>
      <c r="I41" s="34"/>
      <c r="J41" s="34"/>
      <c r="K41" s="34"/>
    </row>
    <row r="42" spans="1:11" s="2" customFormat="1" ht="14.25" customHeight="1">
      <c r="A42" s="60" t="s">
        <v>181</v>
      </c>
      <c r="B42" s="73">
        <v>0</v>
      </c>
      <c r="C42" s="73">
        <v>0</v>
      </c>
      <c r="D42" s="79">
        <v>0</v>
      </c>
      <c r="E42" s="43">
        <f t="shared" si="6"/>
        <v>0</v>
      </c>
      <c r="F42" s="238">
        <f t="shared" si="2"/>
        <v>0</v>
      </c>
      <c r="G42" s="238">
        <f t="shared" si="2"/>
        <v>0</v>
      </c>
      <c r="H42" s="45" t="e">
        <f t="shared" si="7"/>
        <v>#DIV/0!</v>
      </c>
      <c r="I42" s="34"/>
      <c r="J42" s="34"/>
      <c r="K42" s="34"/>
    </row>
    <row r="43" spans="1:11" s="2" customFormat="1" ht="14.25" customHeight="1">
      <c r="A43" s="60" t="s">
        <v>182</v>
      </c>
      <c r="B43" s="73">
        <v>0</v>
      </c>
      <c r="C43" s="73">
        <v>0</v>
      </c>
      <c r="D43" s="79">
        <v>0</v>
      </c>
      <c r="E43" s="43">
        <f t="shared" si="6"/>
        <v>0</v>
      </c>
      <c r="F43" s="238">
        <f t="shared" si="2"/>
        <v>0</v>
      </c>
      <c r="G43" s="238">
        <f t="shared" si="2"/>
        <v>0</v>
      </c>
      <c r="H43" s="45" t="e">
        <f t="shared" si="7"/>
        <v>#DIV/0!</v>
      </c>
      <c r="I43" s="34"/>
      <c r="J43" s="34"/>
      <c r="K43" s="34"/>
    </row>
    <row r="44" spans="1:11" s="2" customFormat="1" ht="14.25" customHeight="1">
      <c r="A44" s="60" t="s">
        <v>180</v>
      </c>
      <c r="B44" s="73">
        <v>0</v>
      </c>
      <c r="C44" s="73">
        <v>0</v>
      </c>
      <c r="D44" s="79">
        <v>0</v>
      </c>
      <c r="E44" s="43">
        <f t="shared" si="6"/>
        <v>0</v>
      </c>
      <c r="F44" s="238">
        <f t="shared" si="2"/>
        <v>0</v>
      </c>
      <c r="G44" s="238">
        <f t="shared" si="2"/>
        <v>0</v>
      </c>
      <c r="H44" s="45" t="e">
        <f t="shared" si="7"/>
        <v>#DIV/0!</v>
      </c>
      <c r="I44" s="34"/>
      <c r="J44" s="34"/>
      <c r="K44" s="34"/>
    </row>
    <row r="45" spans="1:11" s="2" customFormat="1" ht="14.25" customHeight="1">
      <c r="A45" s="60" t="s">
        <v>178</v>
      </c>
      <c r="B45" s="73">
        <v>0</v>
      </c>
      <c r="C45" s="73">
        <v>0</v>
      </c>
      <c r="D45" s="79">
        <v>0</v>
      </c>
      <c r="E45" s="43">
        <f t="shared" si="6"/>
        <v>0</v>
      </c>
      <c r="F45" s="238">
        <f t="shared" si="2"/>
        <v>0</v>
      </c>
      <c r="G45" s="238">
        <f t="shared" si="2"/>
        <v>0</v>
      </c>
      <c r="H45" s="45" t="e">
        <f t="shared" si="7"/>
        <v>#DIV/0!</v>
      </c>
      <c r="I45" s="34"/>
      <c r="J45" s="34"/>
      <c r="K45" s="34"/>
    </row>
    <row r="46" spans="1:11" s="2" customFormat="1" ht="14.25" customHeight="1">
      <c r="A46" s="60" t="s">
        <v>179</v>
      </c>
      <c r="B46" s="73">
        <v>0</v>
      </c>
      <c r="C46" s="73">
        <v>0</v>
      </c>
      <c r="D46" s="79">
        <v>0</v>
      </c>
      <c r="E46" s="43">
        <f t="shared" si="6"/>
        <v>0</v>
      </c>
      <c r="F46" s="238">
        <f t="shared" si="2"/>
        <v>0</v>
      </c>
      <c r="G46" s="238">
        <f t="shared" si="2"/>
        <v>0</v>
      </c>
      <c r="H46" s="45" t="e">
        <f t="shared" si="7"/>
        <v>#DIV/0!</v>
      </c>
      <c r="I46" s="34"/>
      <c r="J46" s="34"/>
      <c r="K46" s="34"/>
    </row>
    <row r="47" spans="1:11" s="2" customFormat="1" ht="14.25" customHeight="1">
      <c r="A47" s="60" t="s">
        <v>177</v>
      </c>
      <c r="B47" s="73">
        <v>0</v>
      </c>
      <c r="C47" s="73">
        <v>0</v>
      </c>
      <c r="D47" s="79">
        <v>0</v>
      </c>
      <c r="E47" s="43">
        <f t="shared" si="6"/>
        <v>0</v>
      </c>
      <c r="F47" s="238">
        <f t="shared" si="2"/>
        <v>0</v>
      </c>
      <c r="G47" s="238">
        <f t="shared" si="2"/>
        <v>0</v>
      </c>
      <c r="H47" s="45" t="e">
        <f t="shared" si="7"/>
        <v>#DIV/0!</v>
      </c>
      <c r="I47" s="34"/>
      <c r="J47" s="34"/>
      <c r="K47" s="34"/>
    </row>
    <row r="48" spans="1:11" s="2" customFormat="1" ht="14.25" customHeight="1">
      <c r="A48" s="60" t="s">
        <v>176</v>
      </c>
      <c r="B48" s="73">
        <v>0</v>
      </c>
      <c r="C48" s="73">
        <v>0</v>
      </c>
      <c r="D48" s="79">
        <v>0</v>
      </c>
      <c r="E48" s="43">
        <f t="shared" si="6"/>
        <v>0</v>
      </c>
      <c r="F48" s="238">
        <f t="shared" si="2"/>
        <v>0</v>
      </c>
      <c r="G48" s="238">
        <f t="shared" si="2"/>
        <v>0</v>
      </c>
      <c r="H48" s="45" t="e">
        <f t="shared" si="7"/>
        <v>#DIV/0!</v>
      </c>
      <c r="I48" s="34"/>
      <c r="J48" s="34"/>
      <c r="K48" s="34"/>
    </row>
    <row r="49" spans="1:11" s="2" customFormat="1" ht="14.25" customHeight="1">
      <c r="A49" s="60" t="s">
        <v>174</v>
      </c>
      <c r="B49" s="73">
        <v>0</v>
      </c>
      <c r="C49" s="73">
        <v>0</v>
      </c>
      <c r="D49" s="79">
        <v>0</v>
      </c>
      <c r="E49" s="43">
        <f t="shared" si="6"/>
        <v>0</v>
      </c>
      <c r="F49" s="238">
        <f t="shared" si="2"/>
        <v>0</v>
      </c>
      <c r="G49" s="238">
        <f t="shared" si="2"/>
        <v>0</v>
      </c>
      <c r="H49" s="45" t="e">
        <f t="shared" si="7"/>
        <v>#DIV/0!</v>
      </c>
      <c r="I49" s="34"/>
      <c r="J49" s="34"/>
      <c r="K49" s="34"/>
    </row>
    <row r="50" spans="1:11" s="2" customFormat="1" ht="14.25" customHeight="1">
      <c r="A50" s="60" t="s">
        <v>175</v>
      </c>
      <c r="B50" s="73">
        <v>0</v>
      </c>
      <c r="C50" s="73">
        <v>0</v>
      </c>
      <c r="D50" s="79">
        <v>0</v>
      </c>
      <c r="E50" s="43">
        <f t="shared" si="6"/>
        <v>0</v>
      </c>
      <c r="F50" s="238">
        <f t="shared" si="2"/>
        <v>0</v>
      </c>
      <c r="G50" s="238">
        <f t="shared" si="2"/>
        <v>0</v>
      </c>
      <c r="H50" s="45" t="e">
        <f t="shared" si="7"/>
        <v>#DIV/0!</v>
      </c>
      <c r="I50" s="34"/>
      <c r="J50" s="34"/>
      <c r="K50" s="34"/>
    </row>
    <row r="51" spans="1:11" s="2" customFormat="1" ht="14.25" customHeight="1">
      <c r="A51" s="60" t="s">
        <v>173</v>
      </c>
      <c r="B51" s="73">
        <v>0</v>
      </c>
      <c r="C51" s="73">
        <v>0</v>
      </c>
      <c r="D51" s="79">
        <v>0</v>
      </c>
      <c r="E51" s="43">
        <f t="shared" si="6"/>
        <v>0</v>
      </c>
      <c r="F51" s="238">
        <f t="shared" si="2"/>
        <v>0</v>
      </c>
      <c r="G51" s="238">
        <f t="shared" si="2"/>
        <v>0</v>
      </c>
      <c r="H51" s="45" t="e">
        <f t="shared" si="7"/>
        <v>#DIV/0!</v>
      </c>
      <c r="I51" s="34"/>
      <c r="J51" s="34"/>
      <c r="K51" s="34"/>
    </row>
    <row r="52" spans="1:11" s="2" customFormat="1" ht="14.25" customHeight="1">
      <c r="A52" s="60" t="s">
        <v>172</v>
      </c>
      <c r="B52" s="73">
        <v>0</v>
      </c>
      <c r="C52" s="73">
        <v>0</v>
      </c>
      <c r="D52" s="79">
        <v>0</v>
      </c>
      <c r="E52" s="43">
        <f t="shared" si="6"/>
        <v>0</v>
      </c>
      <c r="F52" s="238">
        <f t="shared" si="2"/>
        <v>0</v>
      </c>
      <c r="G52" s="238">
        <f t="shared" si="2"/>
        <v>0</v>
      </c>
      <c r="H52" s="45" t="e">
        <f t="shared" si="7"/>
        <v>#DIV/0!</v>
      </c>
      <c r="I52" s="34"/>
      <c r="J52" s="34"/>
      <c r="K52" s="34"/>
    </row>
    <row r="53" spans="1:11" s="2" customFormat="1" ht="14.25" customHeight="1">
      <c r="A53" s="60" t="s">
        <v>171</v>
      </c>
      <c r="B53" s="73">
        <v>0</v>
      </c>
      <c r="C53" s="73">
        <v>0</v>
      </c>
      <c r="D53" s="79">
        <v>0</v>
      </c>
      <c r="E53" s="43">
        <f t="shared" si="6"/>
        <v>0</v>
      </c>
      <c r="F53" s="238">
        <f t="shared" si="2"/>
        <v>0</v>
      </c>
      <c r="G53" s="238">
        <f t="shared" si="2"/>
        <v>0</v>
      </c>
      <c r="H53" s="45" t="e">
        <f t="shared" si="7"/>
        <v>#DIV/0!</v>
      </c>
      <c r="I53" s="34"/>
      <c r="J53" s="34"/>
      <c r="K53" s="34"/>
    </row>
    <row r="54" spans="1:11" s="2" customFormat="1" ht="14.25" customHeight="1">
      <c r="A54" s="60" t="s">
        <v>170</v>
      </c>
      <c r="B54" s="73">
        <v>0</v>
      </c>
      <c r="C54" s="73">
        <v>0</v>
      </c>
      <c r="D54" s="79">
        <v>0</v>
      </c>
      <c r="E54" s="43">
        <f t="shared" si="6"/>
        <v>0</v>
      </c>
      <c r="F54" s="238">
        <f t="shared" si="2"/>
        <v>0</v>
      </c>
      <c r="G54" s="238">
        <f t="shared" si="2"/>
        <v>0</v>
      </c>
      <c r="H54" s="45" t="e">
        <f t="shared" si="7"/>
        <v>#DIV/0!</v>
      </c>
      <c r="I54" s="34"/>
      <c r="J54" s="34"/>
      <c r="K54" s="34"/>
    </row>
    <row r="55" spans="1:11" s="2" customFormat="1" ht="14.25" customHeight="1">
      <c r="A55" s="62" t="s">
        <v>140</v>
      </c>
      <c r="B55" s="73">
        <v>0</v>
      </c>
      <c r="C55" s="73">
        <v>0</v>
      </c>
      <c r="D55" s="79">
        <v>0</v>
      </c>
      <c r="E55" s="43">
        <f t="shared" si="6"/>
        <v>0</v>
      </c>
      <c r="F55" s="238">
        <f t="shared" si="2"/>
        <v>0</v>
      </c>
      <c r="G55" s="238">
        <f t="shared" si="2"/>
        <v>0</v>
      </c>
      <c r="H55" s="45" t="e">
        <f t="shared" si="7"/>
        <v>#DIV/0!</v>
      </c>
      <c r="I55" s="34"/>
      <c r="J55" s="34"/>
      <c r="K55" s="34"/>
    </row>
    <row r="56" spans="1:11" s="2" customFormat="1" ht="14.25" customHeight="1">
      <c r="A56" s="62" t="s">
        <v>169</v>
      </c>
      <c r="B56" s="73">
        <v>0</v>
      </c>
      <c r="C56" s="73">
        <v>0</v>
      </c>
      <c r="D56" s="79">
        <v>0</v>
      </c>
      <c r="E56" s="43">
        <f t="shared" si="6"/>
        <v>0</v>
      </c>
      <c r="F56" s="238">
        <f t="shared" si="2"/>
        <v>0</v>
      </c>
      <c r="G56" s="238">
        <f t="shared" si="2"/>
        <v>0</v>
      </c>
      <c r="H56" s="45" t="e">
        <f t="shared" si="7"/>
        <v>#DIV/0!</v>
      </c>
      <c r="I56" s="34"/>
      <c r="J56" s="34"/>
      <c r="K56" s="34"/>
    </row>
    <row r="57" spans="1:11" s="2" customFormat="1" ht="14.25" customHeight="1">
      <c r="A57" s="60" t="s">
        <v>184</v>
      </c>
      <c r="B57" s="73">
        <v>0</v>
      </c>
      <c r="C57" s="73">
        <v>0</v>
      </c>
      <c r="D57" s="79">
        <v>0</v>
      </c>
      <c r="E57" s="43">
        <f t="shared" si="6"/>
        <v>0</v>
      </c>
      <c r="F57" s="238">
        <f t="shared" si="2"/>
        <v>0</v>
      </c>
      <c r="G57" s="238">
        <f t="shared" si="2"/>
        <v>0</v>
      </c>
      <c r="H57" s="45" t="e">
        <f t="shared" si="7"/>
        <v>#DIV/0!</v>
      </c>
      <c r="I57" s="34"/>
      <c r="J57" s="34"/>
      <c r="K57" s="34"/>
    </row>
    <row r="58" spans="1:11" s="2" customFormat="1" ht="14.25" customHeight="1">
      <c r="A58" s="60" t="s">
        <v>184</v>
      </c>
      <c r="B58" s="73">
        <v>0</v>
      </c>
      <c r="C58" s="73">
        <v>0</v>
      </c>
      <c r="D58" s="79">
        <v>0</v>
      </c>
      <c r="E58" s="43">
        <f t="shared" si="6"/>
        <v>0</v>
      </c>
      <c r="F58" s="238">
        <f t="shared" si="2"/>
        <v>0</v>
      </c>
      <c r="G58" s="238">
        <f t="shared" si="2"/>
        <v>0</v>
      </c>
      <c r="H58" s="45" t="e">
        <f t="shared" si="7"/>
        <v>#DIV/0!</v>
      </c>
      <c r="I58" s="34"/>
      <c r="J58" s="34"/>
      <c r="K58" s="34"/>
    </row>
    <row r="59" spans="1:11" s="2" customFormat="1" ht="14.25" customHeight="1">
      <c r="A59" s="59"/>
      <c r="B59" s="75"/>
      <c r="C59" s="76"/>
      <c r="D59" s="72"/>
      <c r="E59" s="65">
        <f t="shared" si="6"/>
        <v>0</v>
      </c>
      <c r="F59" s="239">
        <f t="shared" si="2"/>
        <v>0</v>
      </c>
      <c r="G59" s="239">
        <f t="shared" si="2"/>
        <v>0</v>
      </c>
      <c r="H59" s="64"/>
      <c r="I59" s="34"/>
      <c r="J59" s="34"/>
      <c r="K59" s="34"/>
    </row>
    <row r="60" spans="1:11" s="2" customFormat="1" ht="14.25" customHeight="1">
      <c r="A60" s="67" t="s">
        <v>156</v>
      </c>
      <c r="B60" s="220">
        <f>SUM(B14:B38)</f>
        <v>150000</v>
      </c>
      <c r="C60" s="220">
        <f>SUM(C14:C38)</f>
        <v>0</v>
      </c>
      <c r="D60" s="220">
        <f>SUM(D14:D38)</f>
        <v>0</v>
      </c>
      <c r="E60" s="221">
        <f t="shared" si="6"/>
        <v>0</v>
      </c>
      <c r="F60" s="238">
        <f t="shared" si="2"/>
        <v>75000</v>
      </c>
      <c r="G60" s="238">
        <f t="shared" si="2"/>
        <v>0</v>
      </c>
      <c r="H60" s="45">
        <f>+G60/F60*100</f>
        <v>0</v>
      </c>
      <c r="I60" s="34"/>
      <c r="J60" s="34"/>
      <c r="K60" s="34"/>
    </row>
    <row r="61" spans="1:11" s="2" customFormat="1" ht="14.25" customHeight="1" thickBot="1">
      <c r="A61" s="68" t="s">
        <v>186</v>
      </c>
      <c r="B61" s="220">
        <f>SUM(B41:B58)</f>
        <v>0</v>
      </c>
      <c r="C61" s="220">
        <f>SUM(C41:C58)</f>
        <v>0</v>
      </c>
      <c r="D61" s="220">
        <f>SUM(D41:D58)</f>
        <v>0</v>
      </c>
      <c r="E61" s="221">
        <f t="shared" si="6"/>
        <v>0</v>
      </c>
      <c r="F61" s="238">
        <f t="shared" si="2"/>
        <v>0</v>
      </c>
      <c r="G61" s="238">
        <f t="shared" si="2"/>
        <v>0</v>
      </c>
      <c r="H61" s="45" t="e">
        <f>+G61/F61*100</f>
        <v>#DIV/0!</v>
      </c>
      <c r="I61" s="34"/>
      <c r="J61" s="34"/>
      <c r="K61" s="34"/>
    </row>
    <row r="62" spans="1:11" s="2" customFormat="1" ht="14.25" customHeight="1" thickBot="1">
      <c r="A62" s="219" t="s">
        <v>187</v>
      </c>
      <c r="B62" s="73">
        <v>0</v>
      </c>
      <c r="C62" s="73">
        <v>0</v>
      </c>
      <c r="D62" s="73">
        <v>0</v>
      </c>
      <c r="E62" s="221">
        <f t="shared" si="6"/>
        <v>0</v>
      </c>
      <c r="F62" s="238">
        <f t="shared" si="2"/>
        <v>0</v>
      </c>
      <c r="G62" s="238">
        <f t="shared" si="2"/>
        <v>0</v>
      </c>
      <c r="H62" s="45" t="e">
        <f>+G62/F62*100</f>
        <v>#DIV/0!</v>
      </c>
      <c r="I62" s="34"/>
      <c r="J62" s="34"/>
      <c r="K62" s="34"/>
    </row>
    <row r="63" spans="1:11" s="2" customFormat="1" ht="14.25" customHeight="1" thickBot="1">
      <c r="A63" s="46" t="s">
        <v>20</v>
      </c>
      <c r="B63" s="47">
        <f>SUM(B60:B61)</f>
        <v>150000</v>
      </c>
      <c r="C63" s="47">
        <f>SUM(C60:C61)</f>
        <v>0</v>
      </c>
      <c r="D63" s="47">
        <f>SUM(D60:D61)</f>
        <v>0</v>
      </c>
      <c r="E63" s="81">
        <f>SUM(E13:E61)</f>
        <v>0</v>
      </c>
      <c r="F63" s="89">
        <f>SUM(F13:F61)</f>
        <v>150000</v>
      </c>
      <c r="G63" s="241">
        <f>SUM(G13:G61)</f>
        <v>75000</v>
      </c>
      <c r="H63" s="90">
        <f>+G63/F63*100</f>
        <v>50</v>
      </c>
      <c r="I63" s="36"/>
      <c r="J63" s="34"/>
      <c r="K63" s="34"/>
    </row>
    <row r="64" spans="1:11" s="92" customFormat="1" ht="19.5" customHeight="1" thickBot="1" thickTop="1">
      <c r="A64" s="121" t="s">
        <v>0</v>
      </c>
      <c r="B64" s="91"/>
      <c r="C64" s="91"/>
      <c r="D64" s="97"/>
      <c r="E64" s="271" t="s">
        <v>157</v>
      </c>
      <c r="F64" s="272"/>
      <c r="G64" s="272"/>
      <c r="H64" s="272"/>
      <c r="I64" s="98"/>
      <c r="J64" s="57"/>
      <c r="K64" s="57"/>
    </row>
    <row r="65" spans="1:11" s="92" customFormat="1" ht="14.25" customHeight="1" thickBot="1" thickTop="1">
      <c r="A65" s="93" t="s">
        <v>1</v>
      </c>
      <c r="B65" s="94" t="s">
        <v>42</v>
      </c>
      <c r="C65" s="94" t="s">
        <v>43</v>
      </c>
      <c r="D65" s="95" t="s">
        <v>13</v>
      </c>
      <c r="E65" s="264" t="s">
        <v>29</v>
      </c>
      <c r="F65" s="265"/>
      <c r="G65" s="265"/>
      <c r="H65" s="265"/>
      <c r="I65" s="98"/>
      <c r="J65" s="57"/>
      <c r="K65" s="57"/>
    </row>
    <row r="66" spans="1:11" s="2" customFormat="1" ht="14.25" customHeight="1" thickTop="1">
      <c r="A66" s="108" t="s">
        <v>11</v>
      </c>
      <c r="B66" s="109" t="s">
        <v>34</v>
      </c>
      <c r="C66" s="111" t="s">
        <v>3</v>
      </c>
      <c r="D66" s="112" t="s">
        <v>35</v>
      </c>
      <c r="E66" s="103"/>
      <c r="F66" s="222"/>
      <c r="G66" s="222"/>
      <c r="H66" s="223"/>
      <c r="I66" s="34"/>
      <c r="J66" s="34"/>
      <c r="K66" s="34"/>
    </row>
    <row r="67" spans="1:11" s="2" customFormat="1" ht="14.25" customHeight="1">
      <c r="A67" s="48" t="s">
        <v>190</v>
      </c>
      <c r="B67" s="73"/>
      <c r="C67" s="110"/>
      <c r="D67" s="80">
        <f>+B67+C67</f>
        <v>0</v>
      </c>
      <c r="E67" s="104" t="s">
        <v>159</v>
      </c>
      <c r="F67" s="224"/>
      <c r="G67" s="225">
        <v>0</v>
      </c>
      <c r="H67" s="226"/>
      <c r="I67" s="34"/>
      <c r="J67" s="34"/>
      <c r="K67" s="34"/>
    </row>
    <row r="68" spans="1:11" s="2" customFormat="1" ht="14.25" customHeight="1">
      <c r="A68" s="48" t="s">
        <v>191</v>
      </c>
      <c r="B68" s="49"/>
      <c r="C68" s="50"/>
      <c r="D68" s="80">
        <f aca="true" t="shared" si="8" ref="D68:D73">+B68+C68</f>
        <v>0</v>
      </c>
      <c r="E68" s="227"/>
      <c r="F68" s="228"/>
      <c r="G68" s="228"/>
      <c r="H68" s="226"/>
      <c r="I68" s="34"/>
      <c r="J68" s="34"/>
      <c r="K68" s="34"/>
    </row>
    <row r="69" spans="1:11" s="2" customFormat="1" ht="14.25" customHeight="1">
      <c r="A69" s="48" t="s">
        <v>192</v>
      </c>
      <c r="B69" s="49"/>
      <c r="C69" s="50"/>
      <c r="D69" s="96">
        <f t="shared" si="8"/>
        <v>0</v>
      </c>
      <c r="E69" s="104" t="s">
        <v>158</v>
      </c>
      <c r="F69" s="224"/>
      <c r="G69" s="224"/>
      <c r="H69" s="226"/>
      <c r="I69" s="34"/>
      <c r="J69" s="34"/>
      <c r="K69" s="34"/>
    </row>
    <row r="70" spans="1:11" s="2" customFormat="1" ht="14.25" customHeight="1">
      <c r="A70" s="232" t="s">
        <v>193</v>
      </c>
      <c r="B70" s="49"/>
      <c r="C70" s="50"/>
      <c r="D70" s="80">
        <f t="shared" si="8"/>
        <v>0</v>
      </c>
      <c r="E70" s="105" t="s">
        <v>160</v>
      </c>
      <c r="F70" s="224"/>
      <c r="G70" s="225">
        <v>0</v>
      </c>
      <c r="H70" s="226"/>
      <c r="I70" s="34"/>
      <c r="J70" s="34"/>
      <c r="K70" s="34"/>
    </row>
    <row r="71" spans="1:11" s="2" customFormat="1" ht="14.25" customHeight="1">
      <c r="A71" s="48" t="s">
        <v>194</v>
      </c>
      <c r="B71" s="49"/>
      <c r="C71" s="50"/>
      <c r="D71" s="80">
        <f t="shared" si="8"/>
        <v>0</v>
      </c>
      <c r="E71" s="105" t="s">
        <v>164</v>
      </c>
      <c r="F71" s="224"/>
      <c r="G71" s="225">
        <v>0</v>
      </c>
      <c r="H71" s="226"/>
      <c r="I71" s="34"/>
      <c r="J71" s="34"/>
      <c r="K71" s="34"/>
    </row>
    <row r="72" spans="1:11" s="2" customFormat="1" ht="14.25" customHeight="1">
      <c r="A72" s="48" t="s">
        <v>21</v>
      </c>
      <c r="B72" s="49"/>
      <c r="C72" s="50"/>
      <c r="D72" s="80">
        <f t="shared" si="8"/>
        <v>0</v>
      </c>
      <c r="E72" s="227"/>
      <c r="F72" s="228"/>
      <c r="G72" s="228"/>
      <c r="H72" s="226"/>
      <c r="I72" s="34"/>
      <c r="J72" s="34"/>
      <c r="K72" s="34"/>
    </row>
    <row r="73" spans="1:11" s="2" customFormat="1" ht="14.25" customHeight="1">
      <c r="A73" s="48" t="s">
        <v>133</v>
      </c>
      <c r="B73" s="82"/>
      <c r="C73" s="83"/>
      <c r="D73" s="84">
        <f t="shared" si="8"/>
        <v>0</v>
      </c>
      <c r="E73" s="104" t="s">
        <v>161</v>
      </c>
      <c r="F73" s="224"/>
      <c r="G73" s="225">
        <v>0</v>
      </c>
      <c r="H73" s="226"/>
      <c r="I73" s="34"/>
      <c r="J73" s="34"/>
      <c r="K73" s="34"/>
    </row>
    <row r="74" spans="1:11" s="2" customFormat="1" ht="14.25" customHeight="1">
      <c r="A74" s="48"/>
      <c r="B74" s="86"/>
      <c r="C74" s="87"/>
      <c r="D74" s="88"/>
      <c r="E74" s="106"/>
      <c r="F74" s="224"/>
      <c r="G74" s="229"/>
      <c r="H74" s="226"/>
      <c r="I74" s="34"/>
      <c r="J74" s="34"/>
      <c r="K74" s="34"/>
    </row>
    <row r="75" spans="1:8" ht="14.25" customHeight="1" thickBot="1">
      <c r="A75" s="51" t="s">
        <v>6</v>
      </c>
      <c r="B75" s="85">
        <f>SUM(B67:B74)</f>
        <v>0</v>
      </c>
      <c r="C75" s="85">
        <f>SUM(C67:C74)</f>
        <v>0</v>
      </c>
      <c r="D75" s="85">
        <f>SUM(D67:D74)</f>
        <v>0</v>
      </c>
      <c r="E75" s="107"/>
      <c r="F75" s="230"/>
      <c r="G75" s="230"/>
      <c r="H75" s="231"/>
    </row>
    <row r="76" ht="15" thickTop="1">
      <c r="D76" s="34" t="s">
        <v>7</v>
      </c>
    </row>
    <row r="77" spans="1:8" ht="14.25">
      <c r="A77" s="233"/>
      <c r="B77" s="233"/>
      <c r="C77" s="233"/>
      <c r="D77" s="233"/>
      <c r="E77" s="102"/>
      <c r="F77" s="102"/>
      <c r="G77" s="102"/>
      <c r="H77" s="176"/>
    </row>
    <row r="78" spans="1:8" ht="14.25">
      <c r="A78" s="235" t="s">
        <v>195</v>
      </c>
      <c r="B78" s="235"/>
      <c r="C78" s="235" t="s">
        <v>196</v>
      </c>
      <c r="D78" s="101"/>
      <c r="E78" s="101"/>
      <c r="F78" s="101"/>
      <c r="G78" s="101"/>
      <c r="H78" s="101"/>
    </row>
    <row r="79" spans="1:8" ht="14.25">
      <c r="A79" s="236"/>
      <c r="B79" s="233"/>
      <c r="C79" s="233"/>
      <c r="D79" s="233"/>
      <c r="E79" s="102"/>
      <c r="F79" s="102"/>
      <c r="G79" s="101"/>
      <c r="H79" s="176"/>
    </row>
    <row r="80" spans="1:8" ht="14.25">
      <c r="A80" s="237"/>
      <c r="B80" s="237"/>
      <c r="C80" s="237"/>
      <c r="D80" s="237"/>
      <c r="E80" s="101"/>
      <c r="F80" s="54"/>
      <c r="G80" s="54"/>
      <c r="H80" s="54"/>
    </row>
    <row r="81" spans="1:8" ht="14.25">
      <c r="A81" s="235" t="s">
        <v>197</v>
      </c>
      <c r="B81" s="235"/>
      <c r="C81" s="235" t="s">
        <v>196</v>
      </c>
      <c r="D81" s="233"/>
      <c r="E81" s="101"/>
      <c r="F81" s="101"/>
      <c r="G81" s="101"/>
      <c r="H81" s="101"/>
    </row>
    <row r="82" spans="1:8" ht="14.25">
      <c r="A82" s="233"/>
      <c r="B82" s="233"/>
      <c r="C82" s="233"/>
      <c r="D82" s="233"/>
      <c r="E82" s="54"/>
      <c r="F82" s="54"/>
      <c r="G82" s="54"/>
      <c r="H82" s="54"/>
    </row>
    <row r="83" spans="1:8" ht="14.25">
      <c r="A83" s="102"/>
      <c r="B83" s="102"/>
      <c r="C83" s="102"/>
      <c r="D83" s="234"/>
      <c r="E83" s="101"/>
      <c r="F83" s="54"/>
      <c r="G83" s="54"/>
      <c r="H83" s="54"/>
    </row>
    <row r="84" spans="1:8" ht="14.25">
      <c r="A84" s="235" t="s">
        <v>198</v>
      </c>
      <c r="B84" s="235"/>
      <c r="C84" s="235" t="s">
        <v>196</v>
      </c>
      <c r="D84" s="233"/>
      <c r="E84" s="101"/>
      <c r="F84" s="101"/>
      <c r="G84" s="101"/>
      <c r="H84" s="101"/>
    </row>
  </sheetData>
  <sheetProtection formatRows="0" insertRows="0" selectLockedCells="1"/>
  <mergeCells count="8">
    <mergeCell ref="E65:H65"/>
    <mergeCell ref="A1:H1"/>
    <mergeCell ref="A2:H2"/>
    <mergeCell ref="A3:H3"/>
    <mergeCell ref="B9:D9"/>
    <mergeCell ref="E9:H9"/>
    <mergeCell ref="E64:H64"/>
    <mergeCell ref="A8:G8"/>
  </mergeCells>
  <printOptions/>
  <pageMargins left="0.25" right="0.25" top="0.24" bottom="0.17" header="0.17" footer="0.21"/>
  <pageSetup errors="blank" fitToHeight="1" fitToWidth="1" horizontalDpi="600" verticalDpi="600" orientation="portrait" scale="62" r:id="rId1"/>
  <headerFooter alignWithMargins="0">
    <oddFooter>&amp;C1 of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view="pageLayout" workbookViewId="0" topLeftCell="A2">
      <selection activeCell="G5" sqref="G5"/>
    </sheetView>
  </sheetViews>
  <sheetFormatPr defaultColWidth="9.140625" defaultRowHeight="12.75"/>
  <cols>
    <col min="1" max="1" width="16.57421875" style="35" customWidth="1"/>
    <col min="2" max="2" width="18.28125" style="35" bestFit="1" customWidth="1"/>
    <col min="3" max="3" width="8.8515625" style="35" bestFit="1" customWidth="1"/>
    <col min="4" max="4" width="8.140625" style="35" bestFit="1" customWidth="1"/>
    <col min="5" max="5" width="18.28125" style="35" customWidth="1"/>
    <col min="6" max="6" width="12.421875" style="35" customWidth="1"/>
    <col min="7" max="7" width="11.421875" style="35" customWidth="1"/>
    <col min="8" max="8" width="11.00390625" style="35" bestFit="1" customWidth="1"/>
    <col min="9" max="9" width="11.7109375" style="35" bestFit="1" customWidth="1"/>
    <col min="10" max="11" width="10.421875" style="35" bestFit="1" customWidth="1"/>
    <col min="12" max="13" width="9.140625" style="35" customWidth="1"/>
  </cols>
  <sheetData>
    <row r="1" spans="1:11" ht="15">
      <c r="A1" s="280" t="s">
        <v>104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5">
      <c r="A2" s="281" t="s">
        <v>188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5">
      <c r="A3" s="281" t="s">
        <v>56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15.7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9" ht="15">
      <c r="A5" s="99" t="s">
        <v>134</v>
      </c>
      <c r="B5" s="99"/>
      <c r="C5" s="100"/>
      <c r="F5" s="261">
        <v>2</v>
      </c>
      <c r="G5" s="262"/>
      <c r="I5" s="29"/>
    </row>
    <row r="6" spans="1:9" ht="15">
      <c r="A6" s="99"/>
      <c r="B6" s="99"/>
      <c r="C6" s="100"/>
      <c r="E6" s="99"/>
      <c r="F6" s="55"/>
      <c r="I6" s="29"/>
    </row>
    <row r="7" spans="1:9" ht="15">
      <c r="A7" s="99" t="s">
        <v>163</v>
      </c>
      <c r="B7" s="99"/>
      <c r="C7" s="100"/>
      <c r="E7" s="99"/>
      <c r="F7" s="55"/>
      <c r="I7" s="29"/>
    </row>
    <row r="8" spans="1:11" ht="14.25">
      <c r="A8" s="283"/>
      <c r="B8" s="283"/>
      <c r="C8" s="282"/>
      <c r="D8" s="282"/>
      <c r="E8" s="282"/>
      <c r="F8" s="123"/>
      <c r="G8" s="124"/>
      <c r="H8" s="123"/>
      <c r="I8" s="123"/>
      <c r="J8" s="37"/>
      <c r="K8" s="27"/>
    </row>
    <row r="9" spans="1:11" ht="12.75">
      <c r="A9" s="275" t="s">
        <v>60</v>
      </c>
      <c r="B9" s="276"/>
      <c r="C9" s="276"/>
      <c r="D9" s="276"/>
      <c r="E9" s="276"/>
      <c r="F9" s="276"/>
      <c r="G9" s="277"/>
      <c r="H9" s="278" t="s">
        <v>61</v>
      </c>
      <c r="I9" s="278"/>
      <c r="J9" s="278"/>
      <c r="K9" s="279"/>
    </row>
    <row r="10" spans="1:11" ht="12.75">
      <c r="A10" s="144"/>
      <c r="B10" s="144"/>
      <c r="C10" s="145"/>
      <c r="D10" s="145" t="s">
        <v>2</v>
      </c>
      <c r="E10" s="146" t="s">
        <v>8</v>
      </c>
      <c r="F10" s="147" t="s">
        <v>33</v>
      </c>
      <c r="G10" s="148" t="s">
        <v>35</v>
      </c>
      <c r="H10" s="149" t="s">
        <v>6</v>
      </c>
      <c r="I10" s="150" t="s">
        <v>40</v>
      </c>
      <c r="J10" s="151" t="s">
        <v>9</v>
      </c>
      <c r="K10" s="152" t="s">
        <v>9</v>
      </c>
    </row>
    <row r="11" spans="1:11" ht="12.75">
      <c r="A11" s="153" t="s">
        <v>45</v>
      </c>
      <c r="B11" s="153" t="s">
        <v>46</v>
      </c>
      <c r="C11" s="153" t="s">
        <v>50</v>
      </c>
      <c r="D11" s="153" t="s">
        <v>129</v>
      </c>
      <c r="E11" s="146" t="s">
        <v>5</v>
      </c>
      <c r="F11" s="147" t="s">
        <v>54</v>
      </c>
      <c r="G11" s="154" t="s">
        <v>41</v>
      </c>
      <c r="H11" s="155" t="s">
        <v>54</v>
      </c>
      <c r="I11" s="155" t="s">
        <v>54</v>
      </c>
      <c r="J11" s="151" t="s">
        <v>53</v>
      </c>
      <c r="K11" s="151" t="s">
        <v>53</v>
      </c>
    </row>
    <row r="12" spans="1:11" ht="13.5" thickBot="1">
      <c r="A12" s="156" t="s">
        <v>47</v>
      </c>
      <c r="B12" s="156" t="s">
        <v>48</v>
      </c>
      <c r="C12" s="156" t="s">
        <v>51</v>
      </c>
      <c r="D12" s="157" t="s">
        <v>49</v>
      </c>
      <c r="E12" s="158" t="s">
        <v>114</v>
      </c>
      <c r="F12" s="159" t="s">
        <v>34</v>
      </c>
      <c r="G12" s="160" t="s">
        <v>54</v>
      </c>
      <c r="H12" s="161" t="s">
        <v>35</v>
      </c>
      <c r="I12" s="162" t="s">
        <v>35</v>
      </c>
      <c r="J12" s="163" t="s">
        <v>55</v>
      </c>
      <c r="K12" s="163" t="s">
        <v>52</v>
      </c>
    </row>
    <row r="13" spans="1:11" ht="13.5" thickTop="1">
      <c r="A13" s="125"/>
      <c r="B13" s="126"/>
      <c r="C13" s="126"/>
      <c r="D13" s="127"/>
      <c r="E13" s="242">
        <v>90000</v>
      </c>
      <c r="F13" s="242">
        <v>20000</v>
      </c>
      <c r="G13" s="242">
        <v>30000</v>
      </c>
      <c r="H13" s="242">
        <f aca="true" t="shared" si="0" ref="H13:H36">+F13+G13</f>
        <v>50000</v>
      </c>
      <c r="I13" s="242">
        <f>IF($F$5=1,E13*0.25,IF($F$5=2,E13*0.5,IF($F$5=3,E13*0.75,IF($F$5=4,E13*4))))</f>
        <v>45000</v>
      </c>
      <c r="J13" s="243">
        <f>I13-H13</f>
        <v>-5000</v>
      </c>
      <c r="K13" s="128">
        <f>+J13/I13*100</f>
        <v>-11.11111111111111</v>
      </c>
    </row>
    <row r="14" spans="1:11" ht="12.75">
      <c r="A14" s="129"/>
      <c r="B14" s="130"/>
      <c r="C14" s="130"/>
      <c r="D14" s="131"/>
      <c r="E14" s="242">
        <f aca="true" t="shared" si="1" ref="E14:E33">+C14+D14</f>
        <v>0</v>
      </c>
      <c r="F14" s="242"/>
      <c r="G14" s="242"/>
      <c r="H14" s="242">
        <f t="shared" si="0"/>
        <v>0</v>
      </c>
      <c r="I14" s="242">
        <f aca="true" t="shared" si="2" ref="I14:I38">IF($F$5=1,E14*0.25,IF($F$5=2,E14*0.5,IF($F$5=3,E14*0.75,IF($F$5=4,E14*4))))</f>
        <v>0</v>
      </c>
      <c r="J14" s="244">
        <f>I14-H14</f>
        <v>0</v>
      </c>
      <c r="K14" s="128" t="e">
        <f aca="true" t="shared" si="3" ref="K14:K39">+J14/I14*100</f>
        <v>#DIV/0!</v>
      </c>
    </row>
    <row r="15" spans="1:11" ht="12.75">
      <c r="A15" s="132"/>
      <c r="B15" s="133"/>
      <c r="C15" s="133"/>
      <c r="D15" s="134"/>
      <c r="E15" s="242">
        <f t="shared" si="1"/>
        <v>0</v>
      </c>
      <c r="F15" s="242"/>
      <c r="G15" s="242"/>
      <c r="H15" s="242">
        <f t="shared" si="0"/>
        <v>0</v>
      </c>
      <c r="I15" s="242">
        <f t="shared" si="2"/>
        <v>0</v>
      </c>
      <c r="J15" s="244">
        <f>I15-H15</f>
        <v>0</v>
      </c>
      <c r="K15" s="135" t="e">
        <f t="shared" si="3"/>
        <v>#DIV/0!</v>
      </c>
    </row>
    <row r="16" spans="1:11" ht="12.75">
      <c r="A16" s="129"/>
      <c r="B16" s="130"/>
      <c r="C16" s="130"/>
      <c r="D16" s="131"/>
      <c r="E16" s="242">
        <f t="shared" si="1"/>
        <v>0</v>
      </c>
      <c r="F16" s="242"/>
      <c r="G16" s="242"/>
      <c r="H16" s="242">
        <f t="shared" si="0"/>
        <v>0</v>
      </c>
      <c r="I16" s="242">
        <f t="shared" si="2"/>
        <v>0</v>
      </c>
      <c r="J16" s="243">
        <f>I16-H16</f>
        <v>0</v>
      </c>
      <c r="K16" s="135" t="e">
        <f t="shared" si="3"/>
        <v>#DIV/0!</v>
      </c>
    </row>
    <row r="17" spans="1:11" ht="12.75">
      <c r="A17" s="130"/>
      <c r="B17" s="130"/>
      <c r="C17" s="130"/>
      <c r="D17" s="131"/>
      <c r="E17" s="242">
        <f t="shared" si="1"/>
        <v>0</v>
      </c>
      <c r="F17" s="242"/>
      <c r="G17" s="242"/>
      <c r="H17" s="242">
        <f t="shared" si="0"/>
        <v>0</v>
      </c>
      <c r="I17" s="242">
        <f t="shared" si="2"/>
        <v>0</v>
      </c>
      <c r="J17" s="244">
        <f aca="true" t="shared" si="4" ref="J17:J38">I17-H17</f>
        <v>0</v>
      </c>
      <c r="K17" s="135" t="e">
        <f t="shared" si="3"/>
        <v>#DIV/0!</v>
      </c>
    </row>
    <row r="18" spans="1:11" ht="12.75">
      <c r="A18" s="130"/>
      <c r="B18" s="130"/>
      <c r="C18" s="130"/>
      <c r="D18" s="131"/>
      <c r="E18" s="242">
        <f t="shared" si="1"/>
        <v>0</v>
      </c>
      <c r="F18" s="242"/>
      <c r="G18" s="242"/>
      <c r="H18" s="242">
        <f t="shared" si="0"/>
        <v>0</v>
      </c>
      <c r="I18" s="242">
        <f t="shared" si="2"/>
        <v>0</v>
      </c>
      <c r="J18" s="244">
        <f t="shared" si="4"/>
        <v>0</v>
      </c>
      <c r="K18" s="135" t="e">
        <f t="shared" si="3"/>
        <v>#DIV/0!</v>
      </c>
    </row>
    <row r="19" spans="1:11" ht="12.75">
      <c r="A19" s="130"/>
      <c r="B19" s="130"/>
      <c r="C19" s="130"/>
      <c r="D19" s="131"/>
      <c r="E19" s="242">
        <f t="shared" si="1"/>
        <v>0</v>
      </c>
      <c r="F19" s="242"/>
      <c r="G19" s="242"/>
      <c r="H19" s="242">
        <f t="shared" si="0"/>
        <v>0</v>
      </c>
      <c r="I19" s="242">
        <f t="shared" si="2"/>
        <v>0</v>
      </c>
      <c r="J19" s="243">
        <f t="shared" si="4"/>
        <v>0</v>
      </c>
      <c r="K19" s="135" t="e">
        <f t="shared" si="3"/>
        <v>#DIV/0!</v>
      </c>
    </row>
    <row r="20" spans="1:11" ht="12.75">
      <c r="A20" s="130"/>
      <c r="B20" s="130"/>
      <c r="C20" s="130"/>
      <c r="D20" s="131"/>
      <c r="E20" s="242">
        <f t="shared" si="1"/>
        <v>0</v>
      </c>
      <c r="F20" s="242"/>
      <c r="G20" s="242"/>
      <c r="H20" s="242">
        <f t="shared" si="0"/>
        <v>0</v>
      </c>
      <c r="I20" s="242">
        <f t="shared" si="2"/>
        <v>0</v>
      </c>
      <c r="J20" s="244">
        <f t="shared" si="4"/>
        <v>0</v>
      </c>
      <c r="K20" s="135" t="e">
        <f t="shared" si="3"/>
        <v>#DIV/0!</v>
      </c>
    </row>
    <row r="21" spans="1:11" ht="12.75">
      <c r="A21" s="136"/>
      <c r="B21" s="136"/>
      <c r="C21" s="136"/>
      <c r="D21" s="136"/>
      <c r="E21" s="242">
        <f t="shared" si="1"/>
        <v>0</v>
      </c>
      <c r="F21" s="242"/>
      <c r="G21" s="242"/>
      <c r="H21" s="242">
        <f t="shared" si="0"/>
        <v>0</v>
      </c>
      <c r="I21" s="242">
        <f t="shared" si="2"/>
        <v>0</v>
      </c>
      <c r="J21" s="244">
        <f t="shared" si="4"/>
        <v>0</v>
      </c>
      <c r="K21" s="135" t="e">
        <f t="shared" si="3"/>
        <v>#DIV/0!</v>
      </c>
    </row>
    <row r="22" spans="1:11" ht="12.75">
      <c r="A22" s="136"/>
      <c r="B22" s="136"/>
      <c r="C22" s="136"/>
      <c r="D22" s="136"/>
      <c r="E22" s="242">
        <f t="shared" si="1"/>
        <v>0</v>
      </c>
      <c r="F22" s="242"/>
      <c r="G22" s="242"/>
      <c r="H22" s="242">
        <f t="shared" si="0"/>
        <v>0</v>
      </c>
      <c r="I22" s="242">
        <f t="shared" si="2"/>
        <v>0</v>
      </c>
      <c r="J22" s="243">
        <f t="shared" si="4"/>
        <v>0</v>
      </c>
      <c r="K22" s="135" t="e">
        <f>+J22/I22*100</f>
        <v>#DIV/0!</v>
      </c>
    </row>
    <row r="23" spans="1:11" ht="12.75">
      <c r="A23" s="136"/>
      <c r="B23" s="136"/>
      <c r="C23" s="136"/>
      <c r="D23" s="136"/>
      <c r="E23" s="242">
        <f t="shared" si="1"/>
        <v>0</v>
      </c>
      <c r="F23" s="242"/>
      <c r="G23" s="242"/>
      <c r="H23" s="242">
        <f t="shared" si="0"/>
        <v>0</v>
      </c>
      <c r="I23" s="242">
        <f t="shared" si="2"/>
        <v>0</v>
      </c>
      <c r="J23" s="244">
        <f t="shared" si="4"/>
        <v>0</v>
      </c>
      <c r="K23" s="135" t="e">
        <f>+J23/I23*100</f>
        <v>#DIV/0!</v>
      </c>
    </row>
    <row r="24" spans="1:11" ht="12.75">
      <c r="A24" s="136"/>
      <c r="B24" s="136"/>
      <c r="C24" s="136"/>
      <c r="D24" s="136"/>
      <c r="E24" s="242">
        <f t="shared" si="1"/>
        <v>0</v>
      </c>
      <c r="F24" s="242"/>
      <c r="G24" s="242"/>
      <c r="H24" s="242">
        <f t="shared" si="0"/>
        <v>0</v>
      </c>
      <c r="I24" s="242">
        <f t="shared" si="2"/>
        <v>0</v>
      </c>
      <c r="J24" s="244">
        <f t="shared" si="4"/>
        <v>0</v>
      </c>
      <c r="K24" s="135" t="e">
        <f>+J24/I24*100</f>
        <v>#DIV/0!</v>
      </c>
    </row>
    <row r="25" spans="1:11" ht="12.75">
      <c r="A25" s="136"/>
      <c r="B25" s="136"/>
      <c r="C25" s="136"/>
      <c r="D25" s="136"/>
      <c r="E25" s="242">
        <f t="shared" si="1"/>
        <v>0</v>
      </c>
      <c r="F25" s="242"/>
      <c r="G25" s="242"/>
      <c r="H25" s="242">
        <f t="shared" si="0"/>
        <v>0</v>
      </c>
      <c r="I25" s="242">
        <f t="shared" si="2"/>
        <v>0</v>
      </c>
      <c r="J25" s="243">
        <f t="shared" si="4"/>
        <v>0</v>
      </c>
      <c r="K25" s="135" t="e">
        <f>+J25/I25*100</f>
        <v>#DIV/0!</v>
      </c>
    </row>
    <row r="26" spans="1:11" ht="12.75">
      <c r="A26" s="136"/>
      <c r="B26" s="136"/>
      <c r="C26" s="136"/>
      <c r="D26" s="136"/>
      <c r="E26" s="242">
        <f t="shared" si="1"/>
        <v>0</v>
      </c>
      <c r="F26" s="242"/>
      <c r="G26" s="242"/>
      <c r="H26" s="242">
        <f t="shared" si="0"/>
        <v>0</v>
      </c>
      <c r="I26" s="242">
        <f t="shared" si="2"/>
        <v>0</v>
      </c>
      <c r="J26" s="244">
        <f t="shared" si="4"/>
        <v>0</v>
      </c>
      <c r="K26" s="135" t="e">
        <f>+J26/I26*100</f>
        <v>#DIV/0!</v>
      </c>
    </row>
    <row r="27" spans="1:11" ht="12.75">
      <c r="A27" s="136"/>
      <c r="B27" s="136"/>
      <c r="C27" s="136"/>
      <c r="D27" s="136"/>
      <c r="E27" s="242">
        <f t="shared" si="1"/>
        <v>0</v>
      </c>
      <c r="F27" s="242"/>
      <c r="G27" s="242"/>
      <c r="H27" s="242">
        <f t="shared" si="0"/>
        <v>0</v>
      </c>
      <c r="I27" s="242">
        <f t="shared" si="2"/>
        <v>0</v>
      </c>
      <c r="J27" s="244">
        <f t="shared" si="4"/>
        <v>0</v>
      </c>
      <c r="K27" s="135" t="e">
        <f t="shared" si="3"/>
        <v>#DIV/0!</v>
      </c>
    </row>
    <row r="28" spans="1:11" ht="12.75">
      <c r="A28" s="136"/>
      <c r="B28" s="136"/>
      <c r="C28" s="136"/>
      <c r="D28" s="136"/>
      <c r="E28" s="242">
        <f t="shared" si="1"/>
        <v>0</v>
      </c>
      <c r="F28" s="242"/>
      <c r="G28" s="242"/>
      <c r="H28" s="242">
        <f t="shared" si="0"/>
        <v>0</v>
      </c>
      <c r="I28" s="242">
        <f t="shared" si="2"/>
        <v>0</v>
      </c>
      <c r="J28" s="243">
        <f t="shared" si="4"/>
        <v>0</v>
      </c>
      <c r="K28" s="135" t="e">
        <f t="shared" si="3"/>
        <v>#DIV/0!</v>
      </c>
    </row>
    <row r="29" spans="1:11" ht="12.75">
      <c r="A29" s="136"/>
      <c r="B29" s="136"/>
      <c r="C29" s="136"/>
      <c r="D29" s="136"/>
      <c r="E29" s="242">
        <f t="shared" si="1"/>
        <v>0</v>
      </c>
      <c r="F29" s="242"/>
      <c r="G29" s="242"/>
      <c r="H29" s="242">
        <f t="shared" si="0"/>
        <v>0</v>
      </c>
      <c r="I29" s="242">
        <f t="shared" si="2"/>
        <v>0</v>
      </c>
      <c r="J29" s="244">
        <f t="shared" si="4"/>
        <v>0</v>
      </c>
      <c r="K29" s="135" t="e">
        <f t="shared" si="3"/>
        <v>#DIV/0!</v>
      </c>
    </row>
    <row r="30" spans="1:11" ht="12.75">
      <c r="A30" s="136"/>
      <c r="B30" s="136"/>
      <c r="C30" s="136"/>
      <c r="D30" s="136"/>
      <c r="E30" s="242">
        <f t="shared" si="1"/>
        <v>0</v>
      </c>
      <c r="F30" s="242"/>
      <c r="G30" s="242"/>
      <c r="H30" s="242">
        <f t="shared" si="0"/>
        <v>0</v>
      </c>
      <c r="I30" s="242">
        <f t="shared" si="2"/>
        <v>0</v>
      </c>
      <c r="J30" s="244">
        <f t="shared" si="4"/>
        <v>0</v>
      </c>
      <c r="K30" s="135" t="e">
        <f t="shared" si="3"/>
        <v>#DIV/0!</v>
      </c>
    </row>
    <row r="31" spans="1:11" ht="12.75">
      <c r="A31" s="136"/>
      <c r="B31" s="136"/>
      <c r="C31" s="136"/>
      <c r="D31" s="136"/>
      <c r="E31" s="242">
        <f t="shared" si="1"/>
        <v>0</v>
      </c>
      <c r="F31" s="242"/>
      <c r="G31" s="242"/>
      <c r="H31" s="242">
        <f t="shared" si="0"/>
        <v>0</v>
      </c>
      <c r="I31" s="242">
        <f t="shared" si="2"/>
        <v>0</v>
      </c>
      <c r="J31" s="243">
        <f t="shared" si="4"/>
        <v>0</v>
      </c>
      <c r="K31" s="135" t="e">
        <f t="shared" si="3"/>
        <v>#DIV/0!</v>
      </c>
    </row>
    <row r="32" spans="1:11" ht="12.75">
      <c r="A32" s="136"/>
      <c r="B32" s="136"/>
      <c r="C32" s="136"/>
      <c r="D32" s="136"/>
      <c r="E32" s="242">
        <f t="shared" si="1"/>
        <v>0</v>
      </c>
      <c r="F32" s="242"/>
      <c r="G32" s="242"/>
      <c r="H32" s="242">
        <f t="shared" si="0"/>
        <v>0</v>
      </c>
      <c r="I32" s="242">
        <f t="shared" si="2"/>
        <v>0</v>
      </c>
      <c r="J32" s="244">
        <f t="shared" si="4"/>
        <v>0</v>
      </c>
      <c r="K32" s="135" t="e">
        <f t="shared" si="3"/>
        <v>#DIV/0!</v>
      </c>
    </row>
    <row r="33" spans="1:11" ht="12.75">
      <c r="A33" s="136"/>
      <c r="B33" s="136"/>
      <c r="C33" s="136"/>
      <c r="D33" s="136"/>
      <c r="E33" s="242">
        <f t="shared" si="1"/>
        <v>0</v>
      </c>
      <c r="F33" s="242"/>
      <c r="G33" s="242"/>
      <c r="H33" s="242">
        <f t="shared" si="0"/>
        <v>0</v>
      </c>
      <c r="I33" s="242">
        <f t="shared" si="2"/>
        <v>0</v>
      </c>
      <c r="J33" s="244">
        <f t="shared" si="4"/>
        <v>0</v>
      </c>
      <c r="K33" s="135" t="e">
        <f t="shared" si="3"/>
        <v>#DIV/0!</v>
      </c>
    </row>
    <row r="34" spans="1:11" ht="12.75">
      <c r="A34" s="136"/>
      <c r="B34" s="136"/>
      <c r="C34" s="136"/>
      <c r="D34" s="136"/>
      <c r="E34" s="242">
        <f>+C34+D34</f>
        <v>0</v>
      </c>
      <c r="F34" s="242"/>
      <c r="G34" s="242"/>
      <c r="H34" s="242">
        <f t="shared" si="0"/>
        <v>0</v>
      </c>
      <c r="I34" s="242">
        <f t="shared" si="2"/>
        <v>0</v>
      </c>
      <c r="J34" s="243">
        <f t="shared" si="4"/>
        <v>0</v>
      </c>
      <c r="K34" s="135" t="e">
        <f t="shared" si="3"/>
        <v>#DIV/0!</v>
      </c>
    </row>
    <row r="35" spans="1:11" ht="12.75">
      <c r="A35" s="136"/>
      <c r="B35" s="136"/>
      <c r="C35" s="136"/>
      <c r="D35" s="136"/>
      <c r="E35" s="242">
        <f>+C35+D35</f>
        <v>0</v>
      </c>
      <c r="F35" s="242"/>
      <c r="G35" s="242"/>
      <c r="H35" s="242">
        <f t="shared" si="0"/>
        <v>0</v>
      </c>
      <c r="I35" s="242">
        <f t="shared" si="2"/>
        <v>0</v>
      </c>
      <c r="J35" s="244">
        <f t="shared" si="4"/>
        <v>0</v>
      </c>
      <c r="K35" s="135" t="e">
        <f t="shared" si="3"/>
        <v>#DIV/0!</v>
      </c>
    </row>
    <row r="36" spans="1:11" ht="13.5" thickBot="1">
      <c r="A36" s="137"/>
      <c r="B36" s="137"/>
      <c r="C36" s="136"/>
      <c r="D36" s="136"/>
      <c r="E36" s="242">
        <f>+C36+D36</f>
        <v>0</v>
      </c>
      <c r="F36" s="242"/>
      <c r="G36" s="242"/>
      <c r="H36" s="242">
        <f t="shared" si="0"/>
        <v>0</v>
      </c>
      <c r="I36" s="242">
        <f t="shared" si="2"/>
        <v>0</v>
      </c>
      <c r="J36" s="244">
        <f t="shared" si="4"/>
        <v>0</v>
      </c>
      <c r="K36" s="135" t="e">
        <f t="shared" si="3"/>
        <v>#DIV/0!</v>
      </c>
    </row>
    <row r="37" spans="1:11" ht="13.5" thickBot="1">
      <c r="A37" s="138" t="s">
        <v>130</v>
      </c>
      <c r="B37" s="138" t="s">
        <v>131</v>
      </c>
      <c r="C37" s="139"/>
      <c r="D37" s="139"/>
      <c r="E37" s="245">
        <f>SUM(E13:E36)</f>
        <v>90000</v>
      </c>
      <c r="F37" s="242">
        <f>SUM(F13:F36)</f>
        <v>20000</v>
      </c>
      <c r="G37" s="242">
        <f>SUM(G13:G36)</f>
        <v>30000</v>
      </c>
      <c r="H37" s="245">
        <f>SUM(H13:H36)</f>
        <v>50000</v>
      </c>
      <c r="I37" s="242">
        <f t="shared" si="2"/>
        <v>45000</v>
      </c>
      <c r="J37" s="243">
        <f t="shared" si="4"/>
        <v>-5000</v>
      </c>
      <c r="K37" s="135">
        <f t="shared" si="3"/>
        <v>-11.11111111111111</v>
      </c>
    </row>
    <row r="38" spans="1:11" ht="13.5" thickBot="1">
      <c r="A38" s="138" t="s">
        <v>130</v>
      </c>
      <c r="B38" s="138" t="s">
        <v>132</v>
      </c>
      <c r="C38" s="139"/>
      <c r="D38" s="139"/>
      <c r="E38" s="246">
        <f>+'ADDITIONAL PERSONNEL'!E39</f>
        <v>60000</v>
      </c>
      <c r="F38" s="246">
        <f>+'ADDITIONAL PERSONNEL'!F39</f>
        <v>0</v>
      </c>
      <c r="G38" s="246">
        <f>+'ADDITIONAL PERSONNEL'!G39</f>
        <v>0</v>
      </c>
      <c r="H38" s="247">
        <f>+'ADDITIONAL PERSONNEL'!H39</f>
        <v>0</v>
      </c>
      <c r="I38" s="242">
        <f t="shared" si="2"/>
        <v>30000</v>
      </c>
      <c r="J38" s="244">
        <f t="shared" si="4"/>
        <v>30000</v>
      </c>
      <c r="K38" s="140">
        <f t="shared" si="3"/>
        <v>100</v>
      </c>
    </row>
    <row r="39" spans="1:11" ht="13.5" thickBot="1">
      <c r="A39" s="141" t="s">
        <v>6</v>
      </c>
      <c r="B39" s="139"/>
      <c r="C39" s="139"/>
      <c r="D39" s="142"/>
      <c r="E39" s="248">
        <f aca="true" t="shared" si="5" ref="E39:J39">SUM(E37:E38)</f>
        <v>150000</v>
      </c>
      <c r="F39" s="248">
        <f t="shared" si="5"/>
        <v>20000</v>
      </c>
      <c r="G39" s="259"/>
      <c r="H39" s="259"/>
      <c r="I39" s="248">
        <f t="shared" si="5"/>
        <v>75000</v>
      </c>
      <c r="J39" s="248">
        <f t="shared" si="5"/>
        <v>25000</v>
      </c>
      <c r="K39" s="143">
        <f t="shared" si="3"/>
        <v>33.33333333333333</v>
      </c>
    </row>
    <row r="41" spans="1:9" ht="12.7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2.75">
      <c r="A42" s="101"/>
      <c r="B42" s="101"/>
      <c r="C42" s="29"/>
      <c r="D42" s="101"/>
      <c r="E42" s="29"/>
      <c r="F42" s="101"/>
      <c r="G42" s="101"/>
      <c r="H42" s="101"/>
      <c r="I42" s="101"/>
    </row>
    <row r="43" spans="1:9" ht="14.25">
      <c r="A43" s="218"/>
      <c r="B43" s="101"/>
      <c r="C43" s="29"/>
      <c r="D43" s="101"/>
      <c r="E43" s="29"/>
      <c r="F43" s="102"/>
      <c r="G43" s="102"/>
      <c r="H43" s="101"/>
      <c r="I43" s="176"/>
    </row>
    <row r="44" spans="1:9" ht="12.75">
      <c r="A44" s="54"/>
      <c r="B44" s="54"/>
      <c r="C44" s="29"/>
      <c r="D44" s="54"/>
      <c r="E44" s="29"/>
      <c r="F44" s="54"/>
      <c r="G44" s="54"/>
      <c r="H44" s="54"/>
      <c r="I44" s="54"/>
    </row>
    <row r="45" spans="1:9" ht="12.75">
      <c r="A45" s="101"/>
      <c r="B45" s="101"/>
      <c r="C45" s="29"/>
      <c r="D45" s="101"/>
      <c r="E45" s="29"/>
      <c r="F45" s="101"/>
      <c r="G45" s="101"/>
      <c r="H45" s="101"/>
      <c r="I45" s="101"/>
    </row>
    <row r="46" spans="1:9" ht="12.75">
      <c r="A46" s="29"/>
      <c r="B46" s="29"/>
      <c r="C46" s="29"/>
      <c r="D46" s="29"/>
      <c r="E46" s="29"/>
      <c r="F46" s="29"/>
      <c r="G46" s="29"/>
      <c r="H46" s="29"/>
      <c r="I46" s="29"/>
    </row>
    <row r="52" spans="4:9" ht="12.75">
      <c r="D52" s="29"/>
      <c r="E52" s="29"/>
      <c r="F52" s="29"/>
      <c r="G52" s="29"/>
      <c r="H52" s="29"/>
      <c r="I52" s="29"/>
    </row>
    <row r="53" spans="4:9" ht="12.75">
      <c r="D53" s="29"/>
      <c r="E53" s="29"/>
      <c r="F53" s="29"/>
      <c r="G53" s="29"/>
      <c r="H53" s="29"/>
      <c r="I53" s="29"/>
    </row>
    <row r="54" spans="4:9" ht="12.75">
      <c r="D54" s="29"/>
      <c r="E54" s="29"/>
      <c r="F54" s="29"/>
      <c r="G54" s="29"/>
      <c r="H54" s="29"/>
      <c r="I54" s="29"/>
    </row>
    <row r="55" spans="4:9" ht="12.75">
      <c r="D55" s="29"/>
      <c r="E55" s="29"/>
      <c r="F55" s="29"/>
      <c r="G55" s="29"/>
      <c r="H55" s="29"/>
      <c r="I55" s="29"/>
    </row>
    <row r="56" spans="4:9" ht="12.75">
      <c r="D56" s="29"/>
      <c r="E56" s="29"/>
      <c r="F56" s="29"/>
      <c r="G56" s="29"/>
      <c r="H56" s="29"/>
      <c r="I56" s="29"/>
    </row>
    <row r="57" spans="4:9" ht="12.75">
      <c r="D57" s="29"/>
      <c r="E57" s="29"/>
      <c r="F57" s="29"/>
      <c r="G57" s="29"/>
      <c r="H57" s="29"/>
      <c r="I57" s="29"/>
    </row>
    <row r="58" spans="4:9" ht="12.75">
      <c r="D58" s="29"/>
      <c r="E58" s="29"/>
      <c r="F58" s="29"/>
      <c r="G58" s="29"/>
      <c r="H58" s="29"/>
      <c r="I58" s="29"/>
    </row>
    <row r="59" spans="4:9" ht="12.75">
      <c r="D59" s="29"/>
      <c r="E59" s="29"/>
      <c r="F59" s="29"/>
      <c r="G59" s="29"/>
      <c r="H59" s="29"/>
      <c r="I59" s="29"/>
    </row>
    <row r="60" spans="4:9" ht="12.75">
      <c r="D60" s="29"/>
      <c r="E60" s="29"/>
      <c r="F60" s="29"/>
      <c r="G60" s="29"/>
      <c r="H60" s="29"/>
      <c r="I60" s="29"/>
    </row>
    <row r="61" spans="4:9" ht="12.75">
      <c r="D61" s="29"/>
      <c r="E61" s="29"/>
      <c r="F61" s="29"/>
      <c r="G61" s="29"/>
      <c r="H61" s="29"/>
      <c r="I61" s="29"/>
    </row>
    <row r="62" spans="4:9" ht="12.75">
      <c r="D62" s="29"/>
      <c r="E62" s="29"/>
      <c r="F62" s="29"/>
      <c r="G62" s="29"/>
      <c r="H62" s="29"/>
      <c r="I62" s="29"/>
    </row>
    <row r="63" spans="4:9" ht="12.75">
      <c r="D63" s="29"/>
      <c r="E63" s="29"/>
      <c r="F63" s="29"/>
      <c r="G63" s="29"/>
      <c r="H63" s="29"/>
      <c r="I63" s="29"/>
    </row>
    <row r="64" spans="4:9" ht="12.75">
      <c r="D64" s="29"/>
      <c r="E64" s="29"/>
      <c r="F64" s="29"/>
      <c r="G64" s="29"/>
      <c r="H64" s="29"/>
      <c r="I64" s="29"/>
    </row>
  </sheetData>
  <sheetProtection formatRows="0" insertRows="0" selectLockedCells="1"/>
  <mergeCells count="7">
    <mergeCell ref="A9:G9"/>
    <mergeCell ref="H9:K9"/>
    <mergeCell ref="A1:K1"/>
    <mergeCell ref="A2:K2"/>
    <mergeCell ref="A3:K3"/>
    <mergeCell ref="C8:E8"/>
    <mergeCell ref="A8:B8"/>
  </mergeCells>
  <printOptions/>
  <pageMargins left="0.7" right="0.7" top="0.75" bottom="0.75" header="0.3" footer="0.3"/>
  <pageSetup fitToHeight="1" fitToWidth="1" horizontalDpi="600" verticalDpi="600" orientation="landscape" scale="90" r:id="rId1"/>
  <headerFooter alignWithMargins="0">
    <oddFooter>&amp;LCapitation Project Quarterly Fiscal Report&amp;RPage 2 of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Layout" zoomScaleNormal="70" workbookViewId="0" topLeftCell="A1">
      <selection activeCell="F15" sqref="F15"/>
    </sheetView>
  </sheetViews>
  <sheetFormatPr defaultColWidth="9.140625" defaultRowHeight="12.75"/>
  <cols>
    <col min="1" max="1" width="15.140625" style="35" customWidth="1"/>
    <col min="2" max="2" width="16.28125" style="35" customWidth="1"/>
    <col min="3" max="3" width="7.7109375" style="35" customWidth="1"/>
    <col min="4" max="4" width="7.421875" style="35" customWidth="1"/>
    <col min="5" max="5" width="17.00390625" style="35" customWidth="1"/>
    <col min="6" max="7" width="10.421875" style="35" customWidth="1"/>
    <col min="8" max="8" width="12.28125" style="35" customWidth="1"/>
    <col min="9" max="9" width="12.00390625" style="35" customWidth="1"/>
    <col min="10" max="10" width="11.28125" style="35" customWidth="1"/>
    <col min="11" max="11" width="10.00390625" style="35" customWidth="1"/>
    <col min="12" max="13" width="9.140625" style="35" customWidth="1"/>
  </cols>
  <sheetData>
    <row r="1" spans="1:11" ht="15.75">
      <c r="A1" s="284" t="s">
        <v>32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5.75">
      <c r="A2" s="285" t="s">
        <v>188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5.75">
      <c r="A3" s="285" t="s">
        <v>56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9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9" ht="15">
      <c r="A5" s="99" t="s">
        <v>134</v>
      </c>
      <c r="B5" s="99"/>
      <c r="C5" s="100"/>
      <c r="F5" s="261">
        <v>2</v>
      </c>
      <c r="I5" s="29"/>
    </row>
    <row r="6" spans="1:9" ht="15">
      <c r="A6" s="99"/>
      <c r="B6" s="99"/>
      <c r="C6" s="100"/>
      <c r="E6" s="99"/>
      <c r="F6" s="55"/>
      <c r="I6" s="29"/>
    </row>
    <row r="7" spans="1:9" ht="15">
      <c r="A7" s="99" t="s">
        <v>163</v>
      </c>
      <c r="B7" s="99"/>
      <c r="C7" s="100"/>
      <c r="E7" s="99"/>
      <c r="F7" s="55"/>
      <c r="I7" s="29"/>
    </row>
    <row r="8" spans="1:11" ht="11.25" customHeight="1">
      <c r="A8" s="283"/>
      <c r="B8" s="283"/>
      <c r="C8" s="282"/>
      <c r="D8" s="282"/>
      <c r="E8" s="282"/>
      <c r="F8" s="123"/>
      <c r="G8" s="124"/>
      <c r="H8" s="123"/>
      <c r="I8" s="123"/>
      <c r="J8" s="37"/>
      <c r="K8" s="27"/>
    </row>
    <row r="9" spans="1:11" ht="12.75">
      <c r="A9" s="275" t="s">
        <v>162</v>
      </c>
      <c r="B9" s="276"/>
      <c r="C9" s="276"/>
      <c r="D9" s="276"/>
      <c r="E9" s="276"/>
      <c r="F9" s="276"/>
      <c r="G9" s="277"/>
      <c r="H9" s="278" t="s">
        <v>61</v>
      </c>
      <c r="I9" s="278"/>
      <c r="J9" s="278"/>
      <c r="K9" s="279"/>
    </row>
    <row r="10" spans="1:11" ht="12.75">
      <c r="A10" s="177"/>
      <c r="B10" s="177"/>
      <c r="C10" s="178"/>
      <c r="D10" s="178" t="s">
        <v>2</v>
      </c>
      <c r="E10" s="179" t="s">
        <v>8</v>
      </c>
      <c r="F10" s="180" t="s">
        <v>33</v>
      </c>
      <c r="G10" s="181" t="s">
        <v>35</v>
      </c>
      <c r="H10" s="182" t="s">
        <v>6</v>
      </c>
      <c r="I10" s="183" t="s">
        <v>40</v>
      </c>
      <c r="J10" s="184" t="s">
        <v>9</v>
      </c>
      <c r="K10" s="185" t="s">
        <v>9</v>
      </c>
    </row>
    <row r="11" spans="1:11" ht="12.75">
      <c r="A11" s="186" t="s">
        <v>45</v>
      </c>
      <c r="B11" s="186" t="s">
        <v>46</v>
      </c>
      <c r="C11" s="186" t="s">
        <v>50</v>
      </c>
      <c r="D11" s="186" t="s">
        <v>129</v>
      </c>
      <c r="E11" s="179" t="s">
        <v>5</v>
      </c>
      <c r="F11" s="180" t="s">
        <v>54</v>
      </c>
      <c r="G11" s="187" t="s">
        <v>41</v>
      </c>
      <c r="H11" s="188" t="s">
        <v>54</v>
      </c>
      <c r="I11" s="188" t="s">
        <v>54</v>
      </c>
      <c r="J11" s="184" t="s">
        <v>53</v>
      </c>
      <c r="K11" s="184" t="s">
        <v>53</v>
      </c>
    </row>
    <row r="12" spans="1:11" ht="13.5" thickBot="1">
      <c r="A12" s="189" t="s">
        <v>47</v>
      </c>
      <c r="B12" s="189" t="s">
        <v>48</v>
      </c>
      <c r="C12" s="189" t="s">
        <v>51</v>
      </c>
      <c r="D12" s="190" t="s">
        <v>49</v>
      </c>
      <c r="E12" s="191" t="s">
        <v>114</v>
      </c>
      <c r="F12" s="192" t="s">
        <v>34</v>
      </c>
      <c r="G12" s="193" t="s">
        <v>54</v>
      </c>
      <c r="H12" s="194" t="s">
        <v>35</v>
      </c>
      <c r="I12" s="195" t="s">
        <v>35</v>
      </c>
      <c r="J12" s="196" t="s">
        <v>55</v>
      </c>
      <c r="K12" s="196" t="s">
        <v>52</v>
      </c>
    </row>
    <row r="13" spans="1:13" s="207" customFormat="1" ht="10.5" customHeight="1" thickTop="1">
      <c r="A13" s="202"/>
      <c r="B13" s="203"/>
      <c r="C13" s="203"/>
      <c r="D13" s="204"/>
      <c r="E13" s="250">
        <v>60000</v>
      </c>
      <c r="F13" s="251"/>
      <c r="G13" s="252"/>
      <c r="H13" s="250">
        <f aca="true" t="shared" si="0" ref="H13:H38">+F13+G13</f>
        <v>0</v>
      </c>
      <c r="I13" s="251">
        <f>IF($F$5=1,E13*0.25,IF($F$5=2,E13*0.5,IF($F$5=3,E13*0.75,IF($F$5=4,E13*1))))</f>
        <v>30000</v>
      </c>
      <c r="J13" s="252">
        <f aca="true" t="shared" si="1" ref="J13:J38">I13-H13</f>
        <v>30000</v>
      </c>
      <c r="K13" s="205">
        <f aca="true" t="shared" si="2" ref="K13:K39">+J13/I13*100</f>
        <v>100</v>
      </c>
      <c r="L13" s="206"/>
      <c r="M13" s="206"/>
    </row>
    <row r="14" spans="1:13" s="207" customFormat="1" ht="10.5" customHeight="1">
      <c r="A14" s="208"/>
      <c r="B14" s="209"/>
      <c r="C14" s="209"/>
      <c r="D14" s="210"/>
      <c r="E14" s="253">
        <f aca="true" t="shared" si="3" ref="E14:E38">+C14+D14</f>
        <v>0</v>
      </c>
      <c r="F14" s="251"/>
      <c r="G14" s="252"/>
      <c r="H14" s="253">
        <f t="shared" si="0"/>
        <v>0</v>
      </c>
      <c r="I14" s="251">
        <f aca="true" t="shared" si="4" ref="I14:I38">IF($F$5=1,E14*0.25,IF($F$5=2,E14*0.5,IF($F$5=3,E14*0.75,IF($F$5=4,E14*1))))</f>
        <v>0</v>
      </c>
      <c r="J14" s="254">
        <f t="shared" si="1"/>
        <v>0</v>
      </c>
      <c r="K14" s="205" t="e">
        <f t="shared" si="2"/>
        <v>#DIV/0!</v>
      </c>
      <c r="L14" s="206"/>
      <c r="M14" s="206"/>
    </row>
    <row r="15" spans="1:13" s="207" customFormat="1" ht="10.5" customHeight="1">
      <c r="A15" s="211"/>
      <c r="B15" s="212"/>
      <c r="C15" s="212"/>
      <c r="D15" s="213"/>
      <c r="E15" s="253">
        <f t="shared" si="3"/>
        <v>0</v>
      </c>
      <c r="F15" s="251"/>
      <c r="G15" s="252"/>
      <c r="H15" s="253">
        <f t="shared" si="0"/>
        <v>0</v>
      </c>
      <c r="I15" s="251">
        <f t="shared" si="4"/>
        <v>0</v>
      </c>
      <c r="J15" s="254">
        <f t="shared" si="1"/>
        <v>0</v>
      </c>
      <c r="K15" s="214" t="e">
        <f t="shared" si="2"/>
        <v>#DIV/0!</v>
      </c>
      <c r="L15" s="206"/>
      <c r="M15" s="206"/>
    </row>
    <row r="16" spans="1:13" s="207" customFormat="1" ht="10.5" customHeight="1">
      <c r="A16" s="208"/>
      <c r="B16" s="209"/>
      <c r="C16" s="209"/>
      <c r="D16" s="210"/>
      <c r="E16" s="253">
        <f t="shared" si="3"/>
        <v>0</v>
      </c>
      <c r="F16" s="251"/>
      <c r="G16" s="252"/>
      <c r="H16" s="253">
        <f t="shared" si="0"/>
        <v>0</v>
      </c>
      <c r="I16" s="251">
        <f t="shared" si="4"/>
        <v>0</v>
      </c>
      <c r="J16" s="254">
        <f t="shared" si="1"/>
        <v>0</v>
      </c>
      <c r="K16" s="214" t="e">
        <f t="shared" si="2"/>
        <v>#DIV/0!</v>
      </c>
      <c r="L16" s="206"/>
      <c r="M16" s="206"/>
    </row>
    <row r="17" spans="1:13" s="207" customFormat="1" ht="10.5" customHeight="1">
      <c r="A17" s="209"/>
      <c r="B17" s="209"/>
      <c r="C17" s="209"/>
      <c r="D17" s="210"/>
      <c r="E17" s="253">
        <f t="shared" si="3"/>
        <v>0</v>
      </c>
      <c r="F17" s="251"/>
      <c r="G17" s="252"/>
      <c r="H17" s="253">
        <f t="shared" si="0"/>
        <v>0</v>
      </c>
      <c r="I17" s="251">
        <f t="shared" si="4"/>
        <v>0</v>
      </c>
      <c r="J17" s="254">
        <f t="shared" si="1"/>
        <v>0</v>
      </c>
      <c r="K17" s="214" t="e">
        <f t="shared" si="2"/>
        <v>#DIV/0!</v>
      </c>
      <c r="L17" s="206"/>
      <c r="M17" s="206"/>
    </row>
    <row r="18" spans="1:13" s="207" customFormat="1" ht="10.5" customHeight="1">
      <c r="A18" s="209"/>
      <c r="B18" s="209"/>
      <c r="C18" s="209"/>
      <c r="D18" s="210"/>
      <c r="E18" s="253">
        <f t="shared" si="3"/>
        <v>0</v>
      </c>
      <c r="F18" s="251"/>
      <c r="G18" s="252"/>
      <c r="H18" s="253">
        <f t="shared" si="0"/>
        <v>0</v>
      </c>
      <c r="I18" s="251">
        <f t="shared" si="4"/>
        <v>0</v>
      </c>
      <c r="J18" s="254">
        <f t="shared" si="1"/>
        <v>0</v>
      </c>
      <c r="K18" s="214" t="e">
        <f t="shared" si="2"/>
        <v>#DIV/0!</v>
      </c>
      <c r="L18" s="206"/>
      <c r="M18" s="206"/>
    </row>
    <row r="19" spans="1:13" s="207" customFormat="1" ht="10.5" customHeight="1">
      <c r="A19" s="209"/>
      <c r="B19" s="209"/>
      <c r="C19" s="209"/>
      <c r="D19" s="210"/>
      <c r="E19" s="253">
        <f t="shared" si="3"/>
        <v>0</v>
      </c>
      <c r="F19" s="251"/>
      <c r="G19" s="252"/>
      <c r="H19" s="253">
        <f t="shared" si="0"/>
        <v>0</v>
      </c>
      <c r="I19" s="251">
        <f t="shared" si="4"/>
        <v>0</v>
      </c>
      <c r="J19" s="254">
        <f t="shared" si="1"/>
        <v>0</v>
      </c>
      <c r="K19" s="214" t="e">
        <f t="shared" si="2"/>
        <v>#DIV/0!</v>
      </c>
      <c r="L19" s="206"/>
      <c r="M19" s="206"/>
    </row>
    <row r="20" spans="1:13" s="207" customFormat="1" ht="10.5" customHeight="1">
      <c r="A20" s="209"/>
      <c r="B20" s="209"/>
      <c r="C20" s="209"/>
      <c r="D20" s="210"/>
      <c r="E20" s="253">
        <f t="shared" si="3"/>
        <v>0</v>
      </c>
      <c r="F20" s="251"/>
      <c r="G20" s="252"/>
      <c r="H20" s="253">
        <f t="shared" si="0"/>
        <v>0</v>
      </c>
      <c r="I20" s="251">
        <f t="shared" si="4"/>
        <v>0</v>
      </c>
      <c r="J20" s="254">
        <f t="shared" si="1"/>
        <v>0</v>
      </c>
      <c r="K20" s="214" t="e">
        <f t="shared" si="2"/>
        <v>#DIV/0!</v>
      </c>
      <c r="L20" s="206"/>
      <c r="M20" s="206"/>
    </row>
    <row r="21" spans="1:13" s="207" customFormat="1" ht="10.5" customHeight="1">
      <c r="A21" s="215"/>
      <c r="B21" s="215"/>
      <c r="C21" s="215"/>
      <c r="D21" s="215"/>
      <c r="E21" s="253">
        <f t="shared" si="3"/>
        <v>0</v>
      </c>
      <c r="F21" s="251"/>
      <c r="G21" s="252"/>
      <c r="H21" s="253">
        <f t="shared" si="0"/>
        <v>0</v>
      </c>
      <c r="I21" s="251">
        <f t="shared" si="4"/>
        <v>0</v>
      </c>
      <c r="J21" s="254">
        <f t="shared" si="1"/>
        <v>0</v>
      </c>
      <c r="K21" s="214" t="e">
        <f t="shared" si="2"/>
        <v>#DIV/0!</v>
      </c>
      <c r="L21" s="206"/>
      <c r="M21" s="206"/>
    </row>
    <row r="22" spans="1:13" s="207" customFormat="1" ht="10.5" customHeight="1">
      <c r="A22" s="215"/>
      <c r="B22" s="215"/>
      <c r="C22" s="215"/>
      <c r="D22" s="215"/>
      <c r="E22" s="253">
        <f t="shared" si="3"/>
        <v>0</v>
      </c>
      <c r="F22" s="251"/>
      <c r="G22" s="252"/>
      <c r="H22" s="253">
        <f t="shared" si="0"/>
        <v>0</v>
      </c>
      <c r="I22" s="251">
        <f t="shared" si="4"/>
        <v>0</v>
      </c>
      <c r="J22" s="254">
        <f t="shared" si="1"/>
        <v>0</v>
      </c>
      <c r="K22" s="214" t="e">
        <f t="shared" si="2"/>
        <v>#DIV/0!</v>
      </c>
      <c r="L22" s="206"/>
      <c r="M22" s="206"/>
    </row>
    <row r="23" spans="1:13" s="207" customFormat="1" ht="10.5" customHeight="1">
      <c r="A23" s="215"/>
      <c r="B23" s="215"/>
      <c r="C23" s="215"/>
      <c r="D23" s="215"/>
      <c r="E23" s="253">
        <f t="shared" si="3"/>
        <v>0</v>
      </c>
      <c r="F23" s="251"/>
      <c r="G23" s="252"/>
      <c r="H23" s="253">
        <f t="shared" si="0"/>
        <v>0</v>
      </c>
      <c r="I23" s="251">
        <f t="shared" si="4"/>
        <v>0</v>
      </c>
      <c r="J23" s="254">
        <f t="shared" si="1"/>
        <v>0</v>
      </c>
      <c r="K23" s="214" t="e">
        <f t="shared" si="2"/>
        <v>#DIV/0!</v>
      </c>
      <c r="L23" s="206"/>
      <c r="M23" s="206"/>
    </row>
    <row r="24" spans="1:13" s="207" customFormat="1" ht="10.5" customHeight="1">
      <c r="A24" s="215"/>
      <c r="B24" s="215"/>
      <c r="C24" s="215"/>
      <c r="D24" s="215"/>
      <c r="E24" s="253">
        <f t="shared" si="3"/>
        <v>0</v>
      </c>
      <c r="F24" s="251"/>
      <c r="G24" s="252"/>
      <c r="H24" s="253">
        <f t="shared" si="0"/>
        <v>0</v>
      </c>
      <c r="I24" s="251">
        <f t="shared" si="4"/>
        <v>0</v>
      </c>
      <c r="J24" s="254">
        <f t="shared" si="1"/>
        <v>0</v>
      </c>
      <c r="K24" s="214" t="e">
        <f t="shared" si="2"/>
        <v>#DIV/0!</v>
      </c>
      <c r="L24" s="206"/>
      <c r="M24" s="206"/>
    </row>
    <row r="25" spans="1:13" s="207" customFormat="1" ht="10.5" customHeight="1">
      <c r="A25" s="215"/>
      <c r="B25" s="215"/>
      <c r="C25" s="215"/>
      <c r="D25" s="215"/>
      <c r="E25" s="253">
        <f t="shared" si="3"/>
        <v>0</v>
      </c>
      <c r="F25" s="251"/>
      <c r="G25" s="252"/>
      <c r="H25" s="253">
        <f t="shared" si="0"/>
        <v>0</v>
      </c>
      <c r="I25" s="251">
        <f t="shared" si="4"/>
        <v>0</v>
      </c>
      <c r="J25" s="254">
        <f t="shared" si="1"/>
        <v>0</v>
      </c>
      <c r="K25" s="214" t="e">
        <f t="shared" si="2"/>
        <v>#DIV/0!</v>
      </c>
      <c r="L25" s="206"/>
      <c r="M25" s="206"/>
    </row>
    <row r="26" spans="1:13" s="207" customFormat="1" ht="10.5" customHeight="1">
      <c r="A26" s="215"/>
      <c r="B26" s="215"/>
      <c r="C26" s="215"/>
      <c r="D26" s="215"/>
      <c r="E26" s="253">
        <f t="shared" si="3"/>
        <v>0</v>
      </c>
      <c r="F26" s="251"/>
      <c r="G26" s="252"/>
      <c r="H26" s="253">
        <f t="shared" si="0"/>
        <v>0</v>
      </c>
      <c r="I26" s="251">
        <f t="shared" si="4"/>
        <v>0</v>
      </c>
      <c r="J26" s="254">
        <f t="shared" si="1"/>
        <v>0</v>
      </c>
      <c r="K26" s="214" t="e">
        <f t="shared" si="2"/>
        <v>#DIV/0!</v>
      </c>
      <c r="L26" s="206"/>
      <c r="M26" s="206"/>
    </row>
    <row r="27" spans="1:13" s="207" customFormat="1" ht="10.5" customHeight="1">
      <c r="A27" s="215"/>
      <c r="B27" s="215"/>
      <c r="C27" s="215"/>
      <c r="D27" s="215"/>
      <c r="E27" s="253">
        <f t="shared" si="3"/>
        <v>0</v>
      </c>
      <c r="F27" s="251"/>
      <c r="G27" s="252"/>
      <c r="H27" s="253">
        <f t="shared" si="0"/>
        <v>0</v>
      </c>
      <c r="I27" s="251">
        <f t="shared" si="4"/>
        <v>0</v>
      </c>
      <c r="J27" s="254">
        <f t="shared" si="1"/>
        <v>0</v>
      </c>
      <c r="K27" s="214" t="e">
        <f t="shared" si="2"/>
        <v>#DIV/0!</v>
      </c>
      <c r="L27" s="206"/>
      <c r="M27" s="206"/>
    </row>
    <row r="28" spans="1:13" s="207" customFormat="1" ht="10.5" customHeight="1">
      <c r="A28" s="215"/>
      <c r="B28" s="215"/>
      <c r="C28" s="215"/>
      <c r="D28" s="215"/>
      <c r="E28" s="253">
        <f t="shared" si="3"/>
        <v>0</v>
      </c>
      <c r="F28" s="251"/>
      <c r="G28" s="252"/>
      <c r="H28" s="253">
        <f t="shared" si="0"/>
        <v>0</v>
      </c>
      <c r="I28" s="251">
        <f t="shared" si="4"/>
        <v>0</v>
      </c>
      <c r="J28" s="254">
        <f t="shared" si="1"/>
        <v>0</v>
      </c>
      <c r="K28" s="214" t="e">
        <f t="shared" si="2"/>
        <v>#DIV/0!</v>
      </c>
      <c r="L28" s="206"/>
      <c r="M28" s="206"/>
    </row>
    <row r="29" spans="1:13" s="207" customFormat="1" ht="10.5" customHeight="1">
      <c r="A29" s="215"/>
      <c r="B29" s="215"/>
      <c r="C29" s="215"/>
      <c r="D29" s="215"/>
      <c r="E29" s="253">
        <f t="shared" si="3"/>
        <v>0</v>
      </c>
      <c r="F29" s="251"/>
      <c r="G29" s="252"/>
      <c r="H29" s="253">
        <f t="shared" si="0"/>
        <v>0</v>
      </c>
      <c r="I29" s="251">
        <f t="shared" si="4"/>
        <v>0</v>
      </c>
      <c r="J29" s="254">
        <f t="shared" si="1"/>
        <v>0</v>
      </c>
      <c r="K29" s="214" t="e">
        <f t="shared" si="2"/>
        <v>#DIV/0!</v>
      </c>
      <c r="L29" s="206"/>
      <c r="M29" s="206"/>
    </row>
    <row r="30" spans="1:13" s="207" customFormat="1" ht="10.5" customHeight="1">
      <c r="A30" s="215"/>
      <c r="B30" s="215"/>
      <c r="C30" s="215"/>
      <c r="D30" s="215"/>
      <c r="E30" s="253">
        <f t="shared" si="3"/>
        <v>0</v>
      </c>
      <c r="F30" s="251"/>
      <c r="G30" s="252"/>
      <c r="H30" s="253">
        <f t="shared" si="0"/>
        <v>0</v>
      </c>
      <c r="I30" s="251">
        <f t="shared" si="4"/>
        <v>0</v>
      </c>
      <c r="J30" s="254">
        <f t="shared" si="1"/>
        <v>0</v>
      </c>
      <c r="K30" s="214" t="e">
        <f t="shared" si="2"/>
        <v>#DIV/0!</v>
      </c>
      <c r="L30" s="206"/>
      <c r="M30" s="206"/>
    </row>
    <row r="31" spans="1:13" s="207" customFormat="1" ht="10.5" customHeight="1">
      <c r="A31" s="215"/>
      <c r="B31" s="215"/>
      <c r="C31" s="215"/>
      <c r="D31" s="215"/>
      <c r="E31" s="253">
        <f t="shared" si="3"/>
        <v>0</v>
      </c>
      <c r="F31" s="251"/>
      <c r="G31" s="252"/>
      <c r="H31" s="253">
        <f t="shared" si="0"/>
        <v>0</v>
      </c>
      <c r="I31" s="251">
        <f t="shared" si="4"/>
        <v>0</v>
      </c>
      <c r="J31" s="254">
        <f t="shared" si="1"/>
        <v>0</v>
      </c>
      <c r="K31" s="214" t="e">
        <f t="shared" si="2"/>
        <v>#DIV/0!</v>
      </c>
      <c r="L31" s="206"/>
      <c r="M31" s="206"/>
    </row>
    <row r="32" spans="1:13" s="207" customFormat="1" ht="10.5" customHeight="1">
      <c r="A32" s="215"/>
      <c r="B32" s="215"/>
      <c r="C32" s="215"/>
      <c r="D32" s="215"/>
      <c r="E32" s="253">
        <f t="shared" si="3"/>
        <v>0</v>
      </c>
      <c r="F32" s="251"/>
      <c r="G32" s="252"/>
      <c r="H32" s="253">
        <f t="shared" si="0"/>
        <v>0</v>
      </c>
      <c r="I32" s="251">
        <f t="shared" si="4"/>
        <v>0</v>
      </c>
      <c r="J32" s="254">
        <f t="shared" si="1"/>
        <v>0</v>
      </c>
      <c r="K32" s="214" t="e">
        <f t="shared" si="2"/>
        <v>#DIV/0!</v>
      </c>
      <c r="L32" s="206"/>
      <c r="M32" s="206"/>
    </row>
    <row r="33" spans="1:13" s="207" customFormat="1" ht="10.5" customHeight="1">
      <c r="A33" s="215"/>
      <c r="B33" s="215"/>
      <c r="C33" s="215"/>
      <c r="D33" s="215"/>
      <c r="E33" s="253">
        <f t="shared" si="3"/>
        <v>0</v>
      </c>
      <c r="F33" s="251"/>
      <c r="G33" s="252"/>
      <c r="H33" s="253">
        <f t="shared" si="0"/>
        <v>0</v>
      </c>
      <c r="I33" s="251">
        <f t="shared" si="4"/>
        <v>0</v>
      </c>
      <c r="J33" s="254">
        <f t="shared" si="1"/>
        <v>0</v>
      </c>
      <c r="K33" s="214" t="e">
        <f t="shared" si="2"/>
        <v>#DIV/0!</v>
      </c>
      <c r="L33" s="206"/>
      <c r="M33" s="206"/>
    </row>
    <row r="34" spans="1:13" s="207" customFormat="1" ht="10.5" customHeight="1">
      <c r="A34" s="215"/>
      <c r="B34" s="215"/>
      <c r="C34" s="215"/>
      <c r="D34" s="215"/>
      <c r="E34" s="253">
        <f t="shared" si="3"/>
        <v>0</v>
      </c>
      <c r="F34" s="251"/>
      <c r="G34" s="252"/>
      <c r="H34" s="253">
        <f t="shared" si="0"/>
        <v>0</v>
      </c>
      <c r="I34" s="251">
        <f t="shared" si="4"/>
        <v>0</v>
      </c>
      <c r="J34" s="254">
        <f t="shared" si="1"/>
        <v>0</v>
      </c>
      <c r="K34" s="214" t="e">
        <f t="shared" si="2"/>
        <v>#DIV/0!</v>
      </c>
      <c r="L34" s="206"/>
      <c r="M34" s="206"/>
    </row>
    <row r="35" spans="1:13" s="207" customFormat="1" ht="10.5" customHeight="1">
      <c r="A35" s="215"/>
      <c r="B35" s="215"/>
      <c r="C35" s="215"/>
      <c r="D35" s="215"/>
      <c r="E35" s="253">
        <f t="shared" si="3"/>
        <v>0</v>
      </c>
      <c r="F35" s="251"/>
      <c r="G35" s="252"/>
      <c r="H35" s="253">
        <f t="shared" si="0"/>
        <v>0</v>
      </c>
      <c r="I35" s="251">
        <f t="shared" si="4"/>
        <v>0</v>
      </c>
      <c r="J35" s="254">
        <f t="shared" si="1"/>
        <v>0</v>
      </c>
      <c r="K35" s="214" t="e">
        <f t="shared" si="2"/>
        <v>#DIV/0!</v>
      </c>
      <c r="L35" s="206"/>
      <c r="M35" s="206"/>
    </row>
    <row r="36" spans="1:13" s="207" customFormat="1" ht="10.5" customHeight="1">
      <c r="A36" s="215"/>
      <c r="B36" s="215"/>
      <c r="C36" s="215"/>
      <c r="D36" s="215"/>
      <c r="E36" s="253">
        <f t="shared" si="3"/>
        <v>0</v>
      </c>
      <c r="F36" s="251"/>
      <c r="G36" s="252"/>
      <c r="H36" s="253">
        <f t="shared" si="0"/>
        <v>0</v>
      </c>
      <c r="I36" s="251">
        <f t="shared" si="4"/>
        <v>0</v>
      </c>
      <c r="J36" s="254">
        <f t="shared" si="1"/>
        <v>0</v>
      </c>
      <c r="K36" s="214" t="e">
        <f t="shared" si="2"/>
        <v>#DIV/0!</v>
      </c>
      <c r="L36" s="206"/>
      <c r="M36" s="206"/>
    </row>
    <row r="37" spans="1:13" s="207" customFormat="1" ht="10.5" customHeight="1">
      <c r="A37" s="215"/>
      <c r="B37" s="215"/>
      <c r="C37" s="215"/>
      <c r="D37" s="215"/>
      <c r="E37" s="253">
        <f t="shared" si="3"/>
        <v>0</v>
      </c>
      <c r="F37" s="251"/>
      <c r="G37" s="252"/>
      <c r="H37" s="253">
        <f t="shared" si="0"/>
        <v>0</v>
      </c>
      <c r="I37" s="251">
        <f t="shared" si="4"/>
        <v>0</v>
      </c>
      <c r="J37" s="254">
        <f t="shared" si="1"/>
        <v>0</v>
      </c>
      <c r="K37" s="214" t="e">
        <f t="shared" si="2"/>
        <v>#DIV/0!</v>
      </c>
      <c r="L37" s="206"/>
      <c r="M37" s="206"/>
    </row>
    <row r="38" spans="1:13" s="207" customFormat="1" ht="10.5" customHeight="1" thickBot="1">
      <c r="A38" s="216"/>
      <c r="B38" s="216"/>
      <c r="C38" s="216"/>
      <c r="D38" s="216"/>
      <c r="E38" s="255">
        <f t="shared" si="3"/>
        <v>0</v>
      </c>
      <c r="F38" s="251"/>
      <c r="G38" s="252"/>
      <c r="H38" s="255">
        <f t="shared" si="0"/>
        <v>0</v>
      </c>
      <c r="I38" s="251">
        <f t="shared" si="4"/>
        <v>0</v>
      </c>
      <c r="J38" s="256">
        <f t="shared" si="1"/>
        <v>0</v>
      </c>
      <c r="K38" s="217" t="e">
        <f t="shared" si="2"/>
        <v>#DIV/0!</v>
      </c>
      <c r="L38" s="206"/>
      <c r="M38" s="206"/>
    </row>
    <row r="39" spans="1:11" s="201" customFormat="1" ht="10.5" customHeight="1" thickBot="1">
      <c r="A39" s="197" t="s">
        <v>6</v>
      </c>
      <c r="B39" s="198"/>
      <c r="C39" s="198"/>
      <c r="D39" s="199"/>
      <c r="E39" s="257">
        <f aca="true" t="shared" si="5" ref="E39:J39">SUM(E13:E38)</f>
        <v>60000</v>
      </c>
      <c r="F39" s="257">
        <f t="shared" si="5"/>
        <v>0</v>
      </c>
      <c r="G39" s="257">
        <f t="shared" si="5"/>
        <v>0</v>
      </c>
      <c r="H39" s="258">
        <f t="shared" si="5"/>
        <v>0</v>
      </c>
      <c r="I39" s="258">
        <f t="shared" si="5"/>
        <v>30000</v>
      </c>
      <c r="J39" s="258">
        <f t="shared" si="5"/>
        <v>30000</v>
      </c>
      <c r="K39" s="200">
        <f t="shared" si="2"/>
        <v>100</v>
      </c>
    </row>
    <row r="41" spans="1:9" ht="12.7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2.75">
      <c r="A42" s="101"/>
      <c r="B42" s="101"/>
      <c r="C42" s="29"/>
      <c r="D42" s="101"/>
      <c r="E42" s="29"/>
      <c r="F42" s="101"/>
      <c r="G42" s="101"/>
      <c r="H42" s="101"/>
      <c r="I42" s="101"/>
    </row>
    <row r="43" spans="1:9" ht="14.25">
      <c r="A43" s="218"/>
      <c r="B43" s="101"/>
      <c r="C43" s="29"/>
      <c r="D43" s="101"/>
      <c r="E43" s="29"/>
      <c r="F43" s="102"/>
      <c r="G43" s="102"/>
      <c r="H43" s="101"/>
      <c r="I43" s="176"/>
    </row>
    <row r="44" spans="1:9" ht="12.75">
      <c r="A44" s="54"/>
      <c r="B44" s="54"/>
      <c r="C44" s="29"/>
      <c r="D44" s="54"/>
      <c r="E44" s="29"/>
      <c r="F44" s="54"/>
      <c r="G44" s="54"/>
      <c r="H44" s="54"/>
      <c r="I44" s="54"/>
    </row>
    <row r="45" spans="1:9" ht="12.75">
      <c r="A45" s="101"/>
      <c r="B45" s="101"/>
      <c r="C45" s="29"/>
      <c r="D45" s="101"/>
      <c r="E45" s="29"/>
      <c r="F45" s="101"/>
      <c r="G45" s="101"/>
      <c r="H45" s="101"/>
      <c r="I45" s="101"/>
    </row>
    <row r="46" spans="1:9" ht="12.75">
      <c r="A46" s="29"/>
      <c r="B46" s="29"/>
      <c r="C46" s="29"/>
      <c r="D46" s="29"/>
      <c r="E46" s="29"/>
      <c r="F46" s="29"/>
      <c r="G46" s="29"/>
      <c r="H46" s="29"/>
      <c r="I46" s="29"/>
    </row>
    <row r="66" ht="11.25" customHeight="1"/>
  </sheetData>
  <sheetProtection formatRows="0" insertRows="0" selectLockedCells="1"/>
  <mergeCells count="7">
    <mergeCell ref="A9:G9"/>
    <mergeCell ref="H9:K9"/>
    <mergeCell ref="A1:K1"/>
    <mergeCell ref="A2:K2"/>
    <mergeCell ref="A3:K3"/>
    <mergeCell ref="C8:E8"/>
    <mergeCell ref="A8:B8"/>
  </mergeCells>
  <printOptions/>
  <pageMargins left="0.25" right="0.25" top="0.75" bottom="0.75" header="0.3" footer="0.3"/>
  <pageSetup horizontalDpi="600" verticalDpi="600" orientation="landscape" r:id="rId1"/>
  <headerFooter alignWithMargins="0">
    <oddFooter>&amp;LCapitation Project Quarterly Fiscal Report&amp;RPage 3 of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Fiscal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JBoyd</dc:creator>
  <cp:keywords/>
  <dc:description/>
  <cp:lastModifiedBy>rgreene</cp:lastModifiedBy>
  <cp:lastPrinted>2011-07-01T19:00:40Z</cp:lastPrinted>
  <dcterms:created xsi:type="dcterms:W3CDTF">2001-06-19T14:50:23Z</dcterms:created>
  <dcterms:modified xsi:type="dcterms:W3CDTF">2012-03-02T14:40:44Z</dcterms:modified>
  <cp:category/>
  <cp:version/>
  <cp:contentType/>
  <cp:contentStatus/>
</cp:coreProperties>
</file>